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październik\"/>
    </mc:Choice>
  </mc:AlternateContent>
  <bookViews>
    <workbookView xWindow="0" yWindow="0" windowWidth="23040" windowHeight="920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6" i="1"/>
</calcChain>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<sst xmlns="http://schemas.openxmlformats.org/spreadsheetml/2006/main" count="96" uniqueCount="96">
  <si>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</si>
  <si>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</si>
  <si>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</si>
  <si>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</si>
  <si>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</si>
  <si>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</si>
  <si>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</si>
  <si>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</si>
  <si>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</si>
  <si>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</si>
  <si>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</si>
  <si>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</si>
  <si>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</si>
  <si>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</si>
  <si>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</si>
  <si>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</si>
  <si>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</si>
  <si>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</si>
  <si>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</si>
  <si>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</si>
  <si>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</si>
  <si>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</si>
  <si>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</si>
  <si>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</si>
  <si>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</si>
  <si>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</si>
  <si>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</si>
  <si>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</si>
  <si>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</si>
  <si>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</si>
  <si>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</si>
  <si>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</si>
  <si>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</si>
  <si>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</si>
  <si>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</si>
  <si>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</si>
  <si>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</si>
  <si>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</si>
  <si>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</si>
  <si>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</si>
  <si>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</si>
  <si>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</si>
  <si>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</si>
  <si>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</si>
  <si>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</si>
  <si>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</si>
  <si>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</si>
  <si>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</si>
  <si>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</si>
  <si>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</si>
  <si>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</si>
  <si>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</si>
  <si>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</si>
  <si>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</si>
  <si>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</si>
  <si>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</si>
  <si>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</si>
  <si>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</si>
  <si>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</si>
  <si>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</si>
  <si>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</si>
  <si>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</si>
  <si>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</si>
  <si>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</si>
  <si>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</si>
  <si>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</si>
  <si>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</si>
  <si>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</si>
  <si>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</si>
  <si>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</si>
  <si>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</si>
  <si>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</si>
  <si>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</si>
  <si>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</si>
  <si>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</si>
  <si>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</si>
  <si>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</si>
  <si>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</si>
  <si>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</si>
  <si>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</si>
  <si>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</si>
  <si>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</si>
  <si>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</si>
  <si>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</si>
  <si>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</si>
  <si>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</si>
  <si>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</si>
  <si>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</si>
  <si>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</si>
  <si>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</si>
  <si>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</si>
  <si>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</si>
  <si>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</si>
  <si>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PKO Akcji Strefy Euro                                                          (poprzednio PKO Akcji Rynku Europejskiego)</t>
  </si>
  <si>
    <t xml:space="preserve">PKO Dóbr Luksusowych Globalny </t>
  </si>
  <si>
    <t>Bilans sprzedaży funduszy FIO i SFIO zarządzaych przez PKO TFI (dane aktualne na dzień 31.10.2023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</si>
</sst>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9">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4" fontId="7" fillId="0" borderId="1" xfId="1" applyNumberFormat="1" applyFont="1" applyBorder="1" applyAlignment="1"/>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4" fillId="0" borderId="0" xfId="0" applyFont="1" applyFill="1" applyBorder="1" applyAlignment="1">
      <alignment vertical="center" wrapText="1"/>
    </xf>
  </cellXfs>
  <cellStyles count="3">
    <cellStyle name="˙˙˙" xfId="1"/>
    <cellStyle name="Normal_Data" xfId="2"/>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1190010</xdr:colOff>
      <xdr:row>3</xdr:row>
      <xdr:rowOff>162145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pa&#378;dziernik23.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B1" t="str">
            <v>Fund_Code</v>
          </cell>
          <cell r="C1" t="str">
            <v>NAV</v>
          </cell>
          <cell r="D1" t="str">
            <v>FlowIn</v>
          </cell>
          <cell r="E1" t="str">
            <v>FlowOut</v>
          </cell>
          <cell r="F1" t="str">
            <v>Fund_Name</v>
          </cell>
          <cell r="G1" t="str">
            <v>Saldo</v>
          </cell>
        </row>
        <row r="2">
          <cell r="B2" t="str">
            <v>PKO075</v>
          </cell>
          <cell r="C2">
            <v>1130497519.6800001</v>
          </cell>
          <cell r="D2">
            <v>247231.05</v>
          </cell>
          <cell r="E2">
            <v>-29969472.739999998</v>
          </cell>
          <cell r="F2" t="str">
            <v>PKO Obligacji Samorządowych</v>
          </cell>
          <cell r="G2">
            <v>-29722241.689999998</v>
          </cell>
        </row>
        <row r="3">
          <cell r="B3" t="str">
            <v>PKO073</v>
          </cell>
          <cell r="C3">
            <v>682884450.14999998</v>
          </cell>
          <cell r="D3">
            <v>114090630.14</v>
          </cell>
          <cell r="E3">
            <v>-39943227.869999997</v>
          </cell>
          <cell r="F3" t="str">
            <v>PKO Obligacji Samorządowych II</v>
          </cell>
          <cell r="G3">
            <v>74147402.270000011</v>
          </cell>
        </row>
        <row r="4">
          <cell r="B4" t="str">
            <v>PKO005</v>
          </cell>
          <cell r="C4">
            <v>4611327038.0899992</v>
          </cell>
          <cell r="D4">
            <v>714129638.5</v>
          </cell>
          <cell r="E4">
            <v>-194106726.84</v>
          </cell>
          <cell r="F4" t="str">
            <v>PKO Obligacji Skarbowych Krótkoterminowy</v>
          </cell>
          <cell r="G4">
            <v>520022911.65999997</v>
          </cell>
        </row>
        <row r="5">
          <cell r="B5" t="str">
            <v>PKO077</v>
          </cell>
          <cell r="C5">
            <v>3397088824.75</v>
          </cell>
          <cell r="D5">
            <v>652096207.74000001</v>
          </cell>
          <cell r="E5">
            <v>-545374364.64999998</v>
          </cell>
          <cell r="F5" t="str">
            <v>PKO Obligacji Uniwersalny</v>
          </cell>
          <cell r="G5">
            <v>106721843.09000003</v>
          </cell>
        </row>
        <row r="6">
          <cell r="B6" t="str">
            <v>PKO014</v>
          </cell>
          <cell r="C6">
            <v>4202547915.1499996</v>
          </cell>
          <cell r="D6">
            <v>194391623.91999999</v>
          </cell>
          <cell r="E6">
            <v>-152173504.5</v>
          </cell>
          <cell r="F6" t="str">
            <v>PKO Obligacji Skarbowych Długoterminowy</v>
          </cell>
          <cell r="G6">
            <v>42218119.419999987</v>
          </cell>
        </row>
        <row r="7">
          <cell r="B7" t="str">
            <v>PKO074</v>
          </cell>
          <cell r="C7">
            <v>98618093.780000001</v>
          </cell>
          <cell r="D7">
            <v>3438269.47</v>
          </cell>
          <cell r="E7">
            <v>-3748626.44</v>
          </cell>
          <cell r="F7" t="str">
            <v>PKO Obligacji Globalny</v>
          </cell>
          <cell r="G7">
            <v>-310356.96999999974</v>
          </cell>
        </row>
        <row r="8">
          <cell r="B8" t="str">
            <v>PKO047</v>
          </cell>
          <cell r="C8">
            <v>63234869.920000002</v>
          </cell>
          <cell r="D8">
            <v>39215552.590000004</v>
          </cell>
          <cell r="E8">
            <v>-52277080.609999999</v>
          </cell>
          <cell r="F8" t="str">
            <v>PKO Papierów Dłużnych USD</v>
          </cell>
          <cell r="G8">
            <v>-13061528.019999996</v>
          </cell>
        </row>
        <row r="9">
          <cell r="B9" t="str">
            <v>PKO002</v>
          </cell>
          <cell r="C9">
            <v>1427070844.5899999</v>
          </cell>
          <cell r="D9">
            <v>6855359.8899999997</v>
          </cell>
          <cell r="E9">
            <v>-18224769.77</v>
          </cell>
          <cell r="F9" t="str">
            <v>PKO Dynamicznej Alokacji</v>
          </cell>
          <cell r="G9">
            <v>-11369409.879999999</v>
          </cell>
        </row>
        <row r="10">
          <cell r="B10" t="str">
            <v>PKO021</v>
          </cell>
          <cell r="C10">
            <v>790018349.50999999</v>
          </cell>
          <cell r="D10">
            <v>23193127.539999999</v>
          </cell>
          <cell r="E10">
            <v>-19948053.530000001</v>
          </cell>
          <cell r="F10" t="str">
            <v>PKO Akcji Polskich Plus</v>
          </cell>
          <cell r="G10">
            <v>3245074.0099999979</v>
          </cell>
        </row>
        <row r="11">
          <cell r="B11" t="str">
            <v>PKO015</v>
          </cell>
          <cell r="C11">
            <v>200926426.69000003</v>
          </cell>
          <cell r="D11">
            <v>11071937.300000001</v>
          </cell>
          <cell r="E11">
            <v>-12622945.01</v>
          </cell>
          <cell r="F11" t="str">
            <v>PKO Akcji Małych i Średnich Spółek</v>
          </cell>
          <cell r="G11">
            <v>-1551007.709999999</v>
          </cell>
        </row>
        <row r="12">
          <cell r="B12" t="str">
            <v>PKO027</v>
          </cell>
          <cell r="C12">
            <v>2446269155.9000006</v>
          </cell>
          <cell r="D12">
            <v>44493032.409999996</v>
          </cell>
          <cell r="E12">
            <v>-70406051.549999997</v>
          </cell>
          <cell r="F12" t="str">
            <v>PKO Technologii i Innowacji Globalny</v>
          </cell>
          <cell r="G12">
            <v>-25913019.140000001</v>
          </cell>
        </row>
        <row r="13">
          <cell r="B13" t="str">
            <v>PKO028</v>
          </cell>
          <cell r="C13">
            <v>483503334.15000004</v>
          </cell>
          <cell r="D13">
            <v>30580802.25</v>
          </cell>
          <cell r="E13">
            <v>-20378785.16</v>
          </cell>
          <cell r="F13" t="str">
            <v>PKO Dóbr Luksusowych Gloablny</v>
          </cell>
          <cell r="G13">
            <v>10202017.09</v>
          </cell>
        </row>
        <row r="14">
          <cell r="B14" t="str">
            <v>PKO029</v>
          </cell>
          <cell r="C14">
            <v>97529696.709999979</v>
          </cell>
          <cell r="D14">
            <v>2548640.21</v>
          </cell>
          <cell r="E14">
            <v>-3857597.81</v>
          </cell>
          <cell r="F14" t="str">
            <v>PKO Infrastruktury i Budownictwa Globalny</v>
          </cell>
          <cell r="G14">
            <v>-1308957.6000000001</v>
          </cell>
        </row>
        <row r="15">
          <cell r="B15" t="str">
            <v>PKO054</v>
          </cell>
          <cell r="C15">
            <v>93266864.13000001</v>
          </cell>
          <cell r="D15">
            <v>4201879.54</v>
          </cell>
          <cell r="E15">
            <v>-5132280.5999999996</v>
          </cell>
          <cell r="F15" t="str">
            <v>PKO Akcji Dywidendowych Globalny</v>
          </cell>
          <cell r="G15">
            <v>-930401.05999999959</v>
          </cell>
        </row>
        <row r="16">
          <cell r="B16" t="str">
            <v>PKO057</v>
          </cell>
          <cell r="C16">
            <v>430837163.67999989</v>
          </cell>
          <cell r="D16">
            <v>6230253.54</v>
          </cell>
          <cell r="E16">
            <v>-10938108.369999999</v>
          </cell>
          <cell r="F16" t="str">
            <v>PKO Medycyny i Demografii Globalny</v>
          </cell>
          <cell r="G16">
            <v>-4707854.8299999991</v>
          </cell>
        </row>
        <row r="17">
          <cell r="B17" t="str">
            <v>PKO072</v>
          </cell>
          <cell r="C17">
            <v>303105780.18000001</v>
          </cell>
          <cell r="D17">
            <v>7388708.8700000001</v>
          </cell>
          <cell r="E17">
            <v>-7211163.8399999999</v>
          </cell>
          <cell r="F17" t="str">
            <v>PKO Ekologii i Odpowiedzialności Społecznej Globalny</v>
          </cell>
          <cell r="G17">
            <v>177545.03000000026</v>
          </cell>
        </row>
        <row r="18">
          <cell r="B18" t="str">
            <v>PKO026</v>
          </cell>
          <cell r="C18">
            <v>561812049.01999998</v>
          </cell>
          <cell r="D18">
            <v>25951318.210000001</v>
          </cell>
          <cell r="E18">
            <v>-42752191.799999997</v>
          </cell>
          <cell r="F18" t="str">
            <v>PKO Surowców Globalny</v>
          </cell>
          <cell r="G18">
            <v>-16800873.589999996</v>
          </cell>
        </row>
        <row r="19">
          <cell r="B19" t="str">
            <v>PKO048</v>
          </cell>
          <cell r="C19">
            <v>601613426.39999986</v>
          </cell>
          <cell r="D19">
            <v>62171222.109999999</v>
          </cell>
          <cell r="E19">
            <v>-59460469.390000001</v>
          </cell>
          <cell r="F19" t="str">
            <v>PKO Akcji Rynku Złota</v>
          </cell>
          <cell r="G19">
            <v>2710752.7199999988</v>
          </cell>
        </row>
        <row r="20">
          <cell r="B20" t="str">
            <v>PKO049</v>
          </cell>
          <cell r="C20">
            <v>115321867.56</v>
          </cell>
          <cell r="D20">
            <v>33638104.090000004</v>
          </cell>
          <cell r="E20">
            <v>-18557831.719999999</v>
          </cell>
          <cell r="F20" t="str">
            <v>PKO Akcji Rynku Polskiego</v>
          </cell>
          <cell r="G20">
            <v>15080272.370000005</v>
          </cell>
        </row>
        <row r="21">
          <cell r="B21" t="str">
            <v>PKO050</v>
          </cell>
          <cell r="C21">
            <v>413292264.37</v>
          </cell>
          <cell r="D21">
            <v>8619946.6500000004</v>
          </cell>
          <cell r="E21">
            <v>-11110740.390000001</v>
          </cell>
          <cell r="F21" t="str">
            <v>PKO Akcji Rynku Amerykańskiego</v>
          </cell>
          <cell r="G21">
            <v>-2490793.7400000002</v>
          </cell>
        </row>
        <row r="22">
          <cell r="B22" t="str">
            <v>PKO051</v>
          </cell>
          <cell r="C22">
            <v>74818566.579999998</v>
          </cell>
          <cell r="D22">
            <v>8432484.5399999991</v>
          </cell>
          <cell r="E22">
            <v>-10714000.720000001</v>
          </cell>
          <cell r="F22" t="str">
            <v>PKO Akcji Rynku Japońskiego</v>
          </cell>
          <cell r="G22">
            <v>-2281516.1800000016</v>
          </cell>
        </row>
        <row r="23">
          <cell r="B23" t="str">
            <v>PKO052</v>
          </cell>
          <cell r="C23">
            <v>89145390.920000002</v>
          </cell>
          <cell r="D23">
            <v>1870909.95</v>
          </cell>
          <cell r="E23">
            <v>-1046868.58</v>
          </cell>
          <cell r="F23" t="str">
            <v>PKO Akcji Rynków Wschodzących</v>
          </cell>
          <cell r="G23">
            <v>824041.37</v>
          </cell>
        </row>
        <row r="24">
          <cell r="B24" t="str">
            <v>PKO053</v>
          </cell>
          <cell r="C24">
            <v>93060565.920000017</v>
          </cell>
          <cell r="D24">
            <v>2201798.9500000002</v>
          </cell>
          <cell r="E24">
            <v>-3927288.02</v>
          </cell>
          <cell r="F24" t="str">
            <v>PKO Akcji Strefy Euro</v>
          </cell>
          <cell r="G24">
            <v>-1725489.0699999998</v>
          </cell>
        </row>
        <row r="25">
          <cell r="B25" t="str">
            <v>PKO059</v>
          </cell>
          <cell r="C25">
            <v>660517445.03999996</v>
          </cell>
          <cell r="D25">
            <v>980800.6</v>
          </cell>
          <cell r="E25">
            <v>-17778440.329999998</v>
          </cell>
          <cell r="F25" t="str">
            <v>PKO Bursztynowy</v>
          </cell>
          <cell r="G25">
            <v>-16797639.729999997</v>
          </cell>
        </row>
        <row r="26">
          <cell r="B26" t="str">
            <v>PKO060</v>
          </cell>
          <cell r="C26">
            <v>473007255.47000003</v>
          </cell>
          <cell r="D26">
            <v>1977615.62</v>
          </cell>
          <cell r="E26">
            <v>-17423389.77</v>
          </cell>
          <cell r="F26" t="str">
            <v>PKO Szafirowy</v>
          </cell>
          <cell r="G26">
            <v>-15445774.149999999</v>
          </cell>
        </row>
        <row r="27">
          <cell r="B27" t="str">
            <v>PKO061</v>
          </cell>
          <cell r="C27">
            <v>241665680.94</v>
          </cell>
          <cell r="D27">
            <v>262261.5</v>
          </cell>
          <cell r="E27">
            <v>-6466081.3899999997</v>
          </cell>
          <cell r="F27" t="str">
            <v>PKO Rubinowy</v>
          </cell>
          <cell r="G27">
            <v>-6203819.8899999997</v>
          </cell>
        </row>
        <row r="28">
          <cell r="B28" t="str">
            <v>PKO062</v>
          </cell>
          <cell r="C28">
            <v>87314236.609999999</v>
          </cell>
          <cell r="D28">
            <v>200767.95</v>
          </cell>
          <cell r="E28">
            <v>-3077691.38</v>
          </cell>
          <cell r="F28" t="str">
            <v>PKO Szmaragdowy</v>
          </cell>
          <cell r="G28">
            <v>-2876923.4299999997</v>
          </cell>
        </row>
        <row r="29">
          <cell r="B29" t="str">
            <v>PKO063</v>
          </cell>
          <cell r="C29">
            <v>54843335.030000001</v>
          </cell>
          <cell r="D29">
            <v>1154731.22</v>
          </cell>
          <cell r="E29">
            <v>-3193280.18</v>
          </cell>
          <cell r="F29" t="str">
            <v>PKO Diamentowy</v>
          </cell>
          <cell r="G29">
            <v>-2038548.9600000002</v>
          </cell>
        </row>
        <row r="30">
          <cell r="B30" t="str">
            <v>PKO034</v>
          </cell>
          <cell r="C30">
            <v>2254399293.9499998</v>
          </cell>
          <cell r="D30">
            <v>25591882.600000001</v>
          </cell>
          <cell r="E30">
            <v>-21393599.379999999</v>
          </cell>
          <cell r="F30" t="str">
            <v>PKO Zabezpieczenia Emerytalnego 2020</v>
          </cell>
          <cell r="G30">
            <v>4198283.2200000025</v>
          </cell>
        </row>
        <row r="31">
          <cell r="B31" t="str">
            <v>PKO035</v>
          </cell>
          <cell r="C31">
            <v>1118421226.4599998</v>
          </cell>
          <cell r="D31">
            <v>15246451.460000001</v>
          </cell>
          <cell r="E31">
            <v>-11715850.91</v>
          </cell>
          <cell r="F31" t="str">
            <v>PKO Zabezpieczenia Emerytalnego 2030</v>
          </cell>
          <cell r="G31">
            <v>3530600.5500000007</v>
          </cell>
        </row>
        <row r="32">
          <cell r="B32" t="str">
            <v>PKO036</v>
          </cell>
          <cell r="C32">
            <v>899811395.23999989</v>
          </cell>
          <cell r="D32">
            <v>12798362.939999999</v>
          </cell>
          <cell r="E32">
            <v>-3758101.33</v>
          </cell>
          <cell r="F32" t="str">
            <v>PKO Zabezpieczenia Emerytalnego 2040</v>
          </cell>
          <cell r="G32">
            <v>9040261.6099999994</v>
          </cell>
        </row>
        <row r="33">
          <cell r="B33" t="str">
            <v>PKO037</v>
          </cell>
          <cell r="C33">
            <v>486809843.90000004</v>
          </cell>
          <cell r="D33">
            <v>8472924.0399999991</v>
          </cell>
          <cell r="E33">
            <v>-1506947.12</v>
          </cell>
          <cell r="F33" t="str">
            <v>PKO Zabezpieczenia Emerytalnego 2050</v>
          </cell>
          <cell r="G33">
            <v>6965976.919999999</v>
          </cell>
        </row>
        <row r="34">
          <cell r="B34" t="str">
            <v>PKO038</v>
          </cell>
          <cell r="C34">
            <v>178018304.94</v>
          </cell>
          <cell r="D34">
            <v>3566349.43</v>
          </cell>
          <cell r="E34">
            <v>-1195090.23</v>
          </cell>
          <cell r="F34" t="str">
            <v>PKO Zabezpieczenia Emerytalnego 2060</v>
          </cell>
          <cell r="G34">
            <v>2371259.2000000002</v>
          </cell>
        </row>
        <row r="35">
          <cell r="B35" t="str">
            <v>PKO076</v>
          </cell>
          <cell r="C35">
            <v>10970386.339999998</v>
          </cell>
          <cell r="D35">
            <v>589866.81999999995</v>
          </cell>
          <cell r="E35">
            <v>-270149.18</v>
          </cell>
          <cell r="F35" t="str">
            <v>PKO Zabezpieczenia Emerytalnego 2070</v>
          </cell>
          <cell r="G35">
            <v>319717.63999999996</v>
          </cell>
        </row>
        <row r="36">
          <cell r="B36" t="str">
            <v>PKO064</v>
          </cell>
          <cell r="C36">
            <v>530081541.56999999</v>
          </cell>
          <cell r="D36">
            <v>14717606.74</v>
          </cell>
          <cell r="E36">
            <v>-3613557.47</v>
          </cell>
          <cell r="F36" t="str">
            <v>PKO Emerytura 2025</v>
          </cell>
          <cell r="G36">
            <v>11104049.27</v>
          </cell>
        </row>
        <row r="37">
          <cell r="B37" t="str">
            <v>PKO065</v>
          </cell>
          <cell r="C37">
            <v>823216332.73000002</v>
          </cell>
          <cell r="D37">
            <v>25228722.239999998</v>
          </cell>
          <cell r="E37">
            <v>-3212457.04</v>
          </cell>
          <cell r="F37" t="str">
            <v>PKO Emerytura 2030</v>
          </cell>
          <cell r="G37">
            <v>22016265.199999999</v>
          </cell>
        </row>
        <row r="38">
          <cell r="B38" t="str">
            <v>PKO066</v>
          </cell>
          <cell r="C38">
            <v>1130599539.72</v>
          </cell>
          <cell r="D38">
            <v>35072797.850000001</v>
          </cell>
          <cell r="E38">
            <v>-5817042.1100000003</v>
          </cell>
          <cell r="F38" t="str">
            <v>PKO Emerytura 2035</v>
          </cell>
          <cell r="G38">
            <v>29255755.740000002</v>
          </cell>
        </row>
        <row r="39">
          <cell r="B39" t="str">
            <v>PKO067</v>
          </cell>
          <cell r="C39">
            <v>1185284762.0599999</v>
          </cell>
          <cell r="D39">
            <v>38987909.369999997</v>
          </cell>
          <cell r="E39">
            <v>-8055099.8099999996</v>
          </cell>
          <cell r="F39" t="str">
            <v>PKO Emerytura 2040</v>
          </cell>
          <cell r="G39">
            <v>30932809.559999999</v>
          </cell>
        </row>
        <row r="40">
          <cell r="B40" t="str">
            <v>PKO068</v>
          </cell>
          <cell r="C40">
            <v>1022827997.53</v>
          </cell>
          <cell r="D40">
            <v>35574081.93</v>
          </cell>
          <cell r="E40">
            <v>-9476040.4100000001</v>
          </cell>
          <cell r="F40" t="str">
            <v>PKO Emerytura 2045</v>
          </cell>
          <cell r="G40">
            <v>26098041.52</v>
          </cell>
        </row>
        <row r="41">
          <cell r="B41" t="str">
            <v>PKO069</v>
          </cell>
          <cell r="C41">
            <v>700103780.54999995</v>
          </cell>
          <cell r="D41">
            <v>26602625.199999999</v>
          </cell>
          <cell r="E41">
            <v>-8439800.0099999998</v>
          </cell>
          <cell r="F41" t="str">
            <v>PKO Emerytura 2050</v>
          </cell>
          <cell r="G41">
            <v>18162825.189999998</v>
          </cell>
        </row>
        <row r="42">
          <cell r="B42" t="str">
            <v>PKO070</v>
          </cell>
          <cell r="C42">
            <v>442330954.70999998</v>
          </cell>
          <cell r="D42">
            <v>18541789.510000002</v>
          </cell>
          <cell r="E42">
            <v>-6389351.0599999996</v>
          </cell>
          <cell r="F42" t="str">
            <v>PKO Emerytura 2055</v>
          </cell>
          <cell r="G42">
            <v>12152438.450000003</v>
          </cell>
        </row>
        <row r="43">
          <cell r="B43" t="str">
            <v>PKO071</v>
          </cell>
          <cell r="C43">
            <v>188662111.37</v>
          </cell>
          <cell r="D43">
            <v>8520781.4000000004</v>
          </cell>
          <cell r="E43">
            <v>-2546089.17</v>
          </cell>
          <cell r="F43" t="str">
            <v>PKO Emerytura 2060</v>
          </cell>
          <cell r="G43">
            <v>5974692.2300000004</v>
          </cell>
        </row>
        <row r="44">
          <cell r="B44" t="str">
            <v>PKO078</v>
          </cell>
          <cell r="C44">
            <v>13034736.09</v>
          </cell>
          <cell r="D44">
            <v>1405856.22</v>
          </cell>
          <cell r="E44">
            <v>-257271.33</v>
          </cell>
          <cell r="F44" t="str">
            <v>PKO Emerytura 2065</v>
          </cell>
          <cell r="G44">
            <v>1148584.8899999999</v>
          </cell>
        </row>
        <row r="45">
          <cell r="B45" t="str">
            <v>KBC010</v>
          </cell>
          <cell r="C45">
            <v>485228959.77999997</v>
          </cell>
          <cell r="D45">
            <v>18349841.949999999</v>
          </cell>
          <cell r="E45">
            <v>-10216799.52</v>
          </cell>
          <cell r="F45" t="str">
            <v>mFundusz Konserwatywny - sfio</v>
          </cell>
          <cell r="G45">
            <v>8133042.4299999997</v>
          </cell>
        </row>
        <row r="46">
          <cell r="B46" t="str">
            <v>KBC011</v>
          </cell>
          <cell r="C46">
            <v>370867424.57999998</v>
          </cell>
          <cell r="D46">
            <v>12978818.539999999</v>
          </cell>
          <cell r="E46">
            <v>-5846400.2699999996</v>
          </cell>
          <cell r="F46" t="str">
            <v>GAMMA</v>
          </cell>
          <cell r="G46">
            <v>7132418.2699999996</v>
          </cell>
        </row>
        <row r="47">
          <cell r="B47" t="str">
            <v>PKO080</v>
          </cell>
          <cell r="C47">
            <v>829055125.82000005</v>
          </cell>
          <cell r="D47">
            <v>531320.43000000005</v>
          </cell>
          <cell r="E47">
            <v>-1635492.48</v>
          </cell>
          <cell r="F47" t="str">
            <v>Fundusz Własności Pracowniczej PKP SFIO</v>
          </cell>
          <cell r="G47">
            <v>-1104172.0499999998</v>
          </cell>
        </row>
        <row r="48">
          <cell r="B48" t="str">
            <v>KBC009</v>
          </cell>
          <cell r="C48">
            <v>376497401.80000001</v>
          </cell>
          <cell r="D48">
            <v>0</v>
          </cell>
          <cell r="E48">
            <v>-163000000</v>
          </cell>
          <cell r="F48" t="str">
            <v>ALFA SFIO</v>
          </cell>
          <cell r="G48">
            <v>-163000000</v>
          </cell>
        </row>
        <row r="49">
          <cell r="B49" t="str">
            <v>PKO041</v>
          </cell>
          <cell r="C49">
            <v>550044598.44000006</v>
          </cell>
          <cell r="D49">
            <v>0</v>
          </cell>
          <cell r="E49">
            <v>0</v>
          </cell>
          <cell r="F49" t="str">
            <v>Fundusze dedykowane</v>
          </cell>
          <cell r="G49">
            <v>0</v>
          </cell>
        </row>
        <row r="50">
          <cell r="B50" t="str">
            <v>PKO040</v>
          </cell>
          <cell r="C50">
            <v>151145696.93000001</v>
          </cell>
          <cell r="D50">
            <v>0</v>
          </cell>
          <cell r="E50">
            <v>0</v>
          </cell>
          <cell r="F50" t="str">
            <v>PKO Globalnej Strategii - fiz</v>
          </cell>
          <cell r="G50">
            <v>0</v>
          </cell>
        </row>
        <row r="51">
          <cell r="B51" t="str">
            <v>PKO042</v>
          </cell>
          <cell r="C51">
            <v>217051949.55000001</v>
          </cell>
          <cell r="D51">
            <v>0</v>
          </cell>
          <cell r="E51">
            <v>0</v>
          </cell>
          <cell r="F51" t="str">
            <v>PKO Strategii Obligacyjnych - fiz</v>
          </cell>
          <cell r="G51">
            <v>0</v>
          </cell>
        </row>
        <row r="52">
          <cell r="B52" t="str">
            <v>PKO056</v>
          </cell>
          <cell r="C52">
            <v>52492512.960000001</v>
          </cell>
          <cell r="D52">
            <v>0</v>
          </cell>
          <cell r="E52">
            <v>0</v>
          </cell>
          <cell r="F52" t="str">
            <v>PKO Absolutnej Stopy Zwrotu Europa Wschód-Zachód - fiz</v>
          </cell>
          <cell r="G52">
            <v>0</v>
          </cell>
        </row>
        <row r="53">
          <cell r="B53" t="str">
            <v>PKO055</v>
          </cell>
          <cell r="C53">
            <v>49343403.880000003</v>
          </cell>
          <cell r="D53">
            <v>0</v>
          </cell>
          <cell r="E53">
            <v>0</v>
          </cell>
          <cell r="F53" t="str">
            <v>PKO Globalnego Dochodu - fiz</v>
          </cell>
          <cell r="G53">
            <v>0</v>
          </cell>
        </row>
        <row r="54">
          <cell r="B54" t="str">
            <v>PKO032</v>
          </cell>
          <cell r="C54">
            <v>35252381.490000002</v>
          </cell>
          <cell r="D54">
            <v>0</v>
          </cell>
          <cell r="E54">
            <v>0</v>
          </cell>
          <cell r="F54" t="str">
            <v>PKO Globalnej Makroekonomii - fiz</v>
          </cell>
          <cell r="G54">
            <v>0</v>
          </cell>
        </row>
        <row r="55">
          <cell r="B55" t="str">
            <v>PKO033</v>
          </cell>
          <cell r="C55">
            <v>75730596.020000011</v>
          </cell>
          <cell r="D55">
            <v>0</v>
          </cell>
          <cell r="E55">
            <v>0</v>
          </cell>
          <cell r="F55" t="str">
            <v>PKO Strategii Dłużnych - fiz</v>
          </cell>
          <cell r="G55">
            <v>0</v>
          </cell>
        </row>
        <row r="56">
          <cell r="B56" t="str">
            <v>PKO043</v>
          </cell>
          <cell r="C56">
            <v>9197625.6099999994</v>
          </cell>
          <cell r="D56">
            <v>0</v>
          </cell>
          <cell r="E56">
            <v>0</v>
          </cell>
          <cell r="F56" t="str">
            <v>PKO Spółek Innowacyjnych Globalny - fiz</v>
          </cell>
          <cell r="G56">
            <v>0</v>
          </cell>
        </row>
        <row r="57">
          <cell r="B57" t="str">
            <v>PKO046</v>
          </cell>
          <cell r="C57">
            <v>22862639.850000001</v>
          </cell>
          <cell r="D57">
            <v>0</v>
          </cell>
          <cell r="E57">
            <v>0</v>
          </cell>
          <cell r="F57" t="str">
            <v>PKO Europa Wschód-Zachód - fiz</v>
          </cell>
          <cell r="G57">
            <v>0</v>
          </cell>
        </row>
        <row r="58">
          <cell r="B58" t="str">
            <v>PKO044</v>
          </cell>
          <cell r="C58">
            <v>24734036.920000002</v>
          </cell>
          <cell r="D58">
            <v>0</v>
          </cell>
          <cell r="E58">
            <v>0</v>
          </cell>
          <cell r="F58" t="str">
            <v>PKO Multi Strategia - fiz</v>
          </cell>
          <cell r="G58">
            <v>0</v>
          </cell>
        </row>
        <row r="59">
          <cell r="B59" t="str">
            <v>PKO045</v>
          </cell>
          <cell r="C59">
            <v>175925674.66999999</v>
          </cell>
          <cell r="D59">
            <v>0</v>
          </cell>
          <cell r="E59">
            <v>0</v>
          </cell>
          <cell r="F59" t="str">
            <v>PKO Nieruchomości Komercyjnych - fizan</v>
          </cell>
          <cell r="G59">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showGridLines="0" tabSelected="1" zoomScale="112" zoomScaleNormal="112" workbookViewId="0">
      <selection activeCell="D45" sqref="D45"/>
    </sheetView>
  </sheetViews>
  <sheetFormatPr defaultRowHeight="14.5" x14ac:dyDescent="0.35"/>
  <cols>
    <col min="1" max="1" width="41" customWidth="1"/>
    <col min="2" max="2" width="13.33203125" style="1" customWidth="1"/>
    <col min="3" max="3" width="19.33203125" style="1" bestFit="1" customWidth="1"/>
    <col min="4" max="4" width="18.58203125" customWidth="1"/>
    <col min="5" max="5" width="20.25" customWidth="1"/>
  </cols>
  <sheetData>
    <row r="1" spans="1:13" s="8" customFormat="1" x14ac:dyDescent="0.35">
      <c r="A1" s="8" t="s">
        <v>85</v>
      </c>
      <c r="B1" s="9"/>
      <c r="C1" s="9"/>
    </row>
    <row r="2" spans="1:13" s="8" customFormat="1" x14ac:dyDescent="0.35">
      <c r="B2" s="9"/>
      <c r="C2" s="9"/>
    </row>
    <row r="3" spans="1:13" s="8" customFormat="1" x14ac:dyDescent="0.35">
      <c r="A3" s="8" t="s">
        <v>95</v>
      </c>
      <c r="B3" s="9"/>
      <c r="C3" s="9"/>
    </row>
    <row r="4" spans="1:13" s="8" customFormat="1" x14ac:dyDescent="0.35">
      <c r="B4" s="9"/>
      <c r="C4" s="9"/>
    </row>
    <row r="5" spans="1:13" s="8" customFormat="1" x14ac:dyDescent="0.35">
      <c r="A5" s="2" t="s">
        <v>84</v>
      </c>
      <c r="B5" s="2" t="s">
        <v>80</v>
      </c>
      <c r="C5" s="2" t="s">
        <v>81</v>
      </c>
      <c r="D5" s="3" t="s">
        <v>82</v>
      </c>
      <c r="E5" s="3" t="s">
        <v>83</v>
      </c>
    </row>
    <row r="6" spans="1:13" s="8" customFormat="1" x14ac:dyDescent="0.35">
      <c r="A6" s="10" t="s">
        <v>37</v>
      </c>
      <c r="B6" s="11">
        <v>45230</v>
      </c>
      <c r="C6" s="4" t="s">
        <v>36</v>
      </c>
      <c r="D6" s="5">
        <f>VLOOKUP(C6,[1]Data!$B$1:$G$59,2,FALSE)</f>
        <v>93266864.13000001</v>
      </c>
      <c r="E6" s="15">
        <f>VLOOKUP(C6,[1]Data!$B$1:$G$59,6,FALSE)</f>
        <v>-930401.05999999959</v>
      </c>
    </row>
    <row r="7" spans="1:13" s="8" customFormat="1" x14ac:dyDescent="0.35">
      <c r="A7" s="10" t="s">
        <v>4</v>
      </c>
      <c r="B7" s="11">
        <v>45230</v>
      </c>
      <c r="C7" s="4" t="s">
        <v>3</v>
      </c>
      <c r="D7" s="5">
        <f>VLOOKUP(C7,[1]Data!$B$1:$G$59,2,FALSE)</f>
        <v>200926426.69000003</v>
      </c>
      <c r="E7" s="15">
        <f>VLOOKUP(C7,[1]Data!$B$1:$G$59,6,FALSE)</f>
        <v>-1551007.709999999</v>
      </c>
    </row>
    <row r="8" spans="1:13" s="8" customFormat="1" x14ac:dyDescent="0.35">
      <c r="A8" s="10" t="s">
        <v>89</v>
      </c>
      <c r="B8" s="11">
        <v>45230</v>
      </c>
      <c r="C8" s="4" t="s">
        <v>5</v>
      </c>
      <c r="D8" s="5">
        <f>VLOOKUP(C8,[1]Data!$B$1:$G$59,2,FALSE)</f>
        <v>790018349.50999999</v>
      </c>
      <c r="E8" s="15">
        <f>VLOOKUP(C8,[1]Data!$B$1:$G$59,6,FALSE)</f>
        <v>3245074.0099999979</v>
      </c>
    </row>
    <row r="9" spans="1:13" s="8" customFormat="1" x14ac:dyDescent="0.35">
      <c r="A9" s="10" t="s">
        <v>34</v>
      </c>
      <c r="B9" s="11">
        <v>45230</v>
      </c>
      <c r="C9" s="4" t="s">
        <v>33</v>
      </c>
      <c r="D9" s="5">
        <f>VLOOKUP(C9,[1]Data!$B$1:$G$59,2,FALSE)</f>
        <v>89145390.920000002</v>
      </c>
      <c r="E9" s="5">
        <f>VLOOKUP(C9,[1]Data!$B$1:$G$59,6,FALSE)</f>
        <v>824041.37</v>
      </c>
    </row>
    <row r="10" spans="1:13" s="8" customFormat="1" x14ac:dyDescent="0.35">
      <c r="A10" s="10" t="s">
        <v>30</v>
      </c>
      <c r="B10" s="11">
        <v>45230</v>
      </c>
      <c r="C10" s="4" t="s">
        <v>29</v>
      </c>
      <c r="D10" s="5">
        <f>VLOOKUP(C10,[1]Data!$B$1:$G$59,2,FALSE)</f>
        <v>413292264.37</v>
      </c>
      <c r="E10" s="5">
        <f>VLOOKUP(C10,[1]Data!$B$1:$G$59,6,FALSE)</f>
        <v>-2490793.7400000002</v>
      </c>
    </row>
    <row r="11" spans="1:13" s="8" customFormat="1" ht="30" customHeight="1" x14ac:dyDescent="0.35">
      <c r="A11" s="17" t="s">
        <v>93</v>
      </c>
      <c r="B11" s="11">
        <v>45230</v>
      </c>
      <c r="C11" s="16" t="s">
        <v>35</v>
      </c>
      <c r="D11" s="5">
        <f>VLOOKUP(C11,[1]Data!$B$1:$G$59,2,FALSE)</f>
        <v>93060565.920000017</v>
      </c>
      <c r="E11" s="5">
        <f>VLOOKUP(C11,[1]Data!$B$1:$G$59,6,FALSE)</f>
        <v>-1725489.0699999998</v>
      </c>
    </row>
    <row r="12" spans="1:13" s="8" customFormat="1" x14ac:dyDescent="0.35">
      <c r="A12" s="10" t="s">
        <v>32</v>
      </c>
      <c r="B12" s="11">
        <v>45230</v>
      </c>
      <c r="C12" s="4" t="s">
        <v>31</v>
      </c>
      <c r="D12" s="5">
        <f>VLOOKUP(C12,[1]Data!$B$1:$G$59,2,FALSE)</f>
        <v>74818566.579999998</v>
      </c>
      <c r="E12" s="5">
        <f>VLOOKUP(C12,[1]Data!$B$1:$G$59,6,FALSE)</f>
        <v>-2281516.1800000016</v>
      </c>
      <c r="F12" s="6"/>
      <c r="G12" s="6"/>
      <c r="H12" s="6"/>
      <c r="I12" s="6"/>
      <c r="J12" s="6"/>
      <c r="K12" s="6"/>
      <c r="L12" s="6"/>
      <c r="M12" s="6"/>
    </row>
    <row r="13" spans="1:13" s="8" customFormat="1" x14ac:dyDescent="0.35">
      <c r="A13" s="10" t="s">
        <v>28</v>
      </c>
      <c r="B13" s="11">
        <v>45230</v>
      </c>
      <c r="C13" s="4" t="s">
        <v>27</v>
      </c>
      <c r="D13" s="5">
        <f>VLOOKUP(C13,[1]Data!$B$1:$G$59,2,FALSE)</f>
        <v>115321867.56</v>
      </c>
      <c r="E13" s="5">
        <f>VLOOKUP(C13,[1]Data!$B$1:$G$59,6,FALSE)</f>
        <v>15080272.370000005</v>
      </c>
      <c r="F13" s="6"/>
      <c r="G13" s="6"/>
      <c r="H13" s="6"/>
      <c r="I13" s="6"/>
      <c r="J13" s="6"/>
      <c r="K13" s="6"/>
      <c r="L13" s="6"/>
      <c r="M13" s="6"/>
    </row>
    <row r="14" spans="1:13" s="8" customFormat="1" x14ac:dyDescent="0.35">
      <c r="A14" s="10" t="s">
        <v>26</v>
      </c>
      <c r="B14" s="11">
        <v>45230</v>
      </c>
      <c r="C14" s="4" t="s">
        <v>25</v>
      </c>
      <c r="D14" s="5">
        <f>VLOOKUP(C14,[1]Data!$B$1:$G$59,2,FALSE)</f>
        <v>601613426.39999986</v>
      </c>
      <c r="E14" s="5">
        <f>VLOOKUP(C14,[1]Data!$B$1:$G$59,6,FALSE)</f>
        <v>2710752.7199999988</v>
      </c>
      <c r="F14" s="7"/>
      <c r="G14" s="6"/>
      <c r="H14" s="6"/>
      <c r="I14" s="6"/>
      <c r="J14" s="6"/>
      <c r="K14" s="6"/>
      <c r="L14" s="6"/>
      <c r="M14" s="6"/>
    </row>
    <row r="15" spans="1:13" s="8" customFormat="1" x14ac:dyDescent="0.35">
      <c r="A15" s="17" t="s">
        <v>94</v>
      </c>
      <c r="B15" s="11">
        <v>45230</v>
      </c>
      <c r="C15" s="4" t="s">
        <v>10</v>
      </c>
      <c r="D15" s="5">
        <f>VLOOKUP(C15,[1]Data!$B$1:$G$59,2,FALSE)</f>
        <v>483503334.15000004</v>
      </c>
      <c r="E15" s="5">
        <f>VLOOKUP(C15,[1]Data!$B$1:$G$59,6,FALSE)</f>
        <v>10202017.09</v>
      </c>
      <c r="F15" s="6"/>
      <c r="G15" s="6"/>
      <c r="H15" s="6"/>
      <c r="I15" s="6"/>
      <c r="J15" s="6"/>
      <c r="K15" s="6"/>
      <c r="L15" s="6"/>
      <c r="M15" s="6"/>
    </row>
    <row r="16" spans="1:13" s="8" customFormat="1" x14ac:dyDescent="0.35">
      <c r="A16" s="10" t="s">
        <v>67</v>
      </c>
      <c r="B16" s="11">
        <v>45230</v>
      </c>
      <c r="C16" s="4" t="s">
        <v>66</v>
      </c>
      <c r="D16" s="5">
        <f>VLOOKUP(C16,[1]Data!$B$1:$G$59,2,FALSE)</f>
        <v>303105780.18000001</v>
      </c>
      <c r="E16" s="5">
        <f>VLOOKUP(C16,[1]Data!$B$1:$G$59,6,FALSE)</f>
        <v>177545.03000000026</v>
      </c>
      <c r="F16" s="6"/>
      <c r="G16" s="6"/>
      <c r="H16" s="6"/>
      <c r="I16" s="6"/>
      <c r="J16" s="6"/>
      <c r="K16" s="6"/>
      <c r="L16" s="6"/>
      <c r="M16" s="6"/>
    </row>
    <row r="17" spans="1:13" s="8" customFormat="1" ht="28.5" customHeight="1" x14ac:dyDescent="0.35">
      <c r="A17" s="17" t="s">
        <v>92</v>
      </c>
      <c r="B17" s="11">
        <v>45230</v>
      </c>
      <c r="C17" s="16" t="s">
        <v>75</v>
      </c>
      <c r="D17" s="5">
        <f>VLOOKUP(C17,[1]Data!$B$1:$G$59,2,FALSE)</f>
        <v>3397088824.75</v>
      </c>
      <c r="E17" s="5">
        <f>VLOOKUP(C17,[1]Data!$B$1:$G$59,6,FALSE)</f>
        <v>106721843.09000003</v>
      </c>
      <c r="F17" s="6"/>
      <c r="G17" s="6"/>
      <c r="H17" s="6"/>
      <c r="I17" s="6"/>
      <c r="J17" s="6"/>
      <c r="K17" s="6"/>
      <c r="L17" s="6"/>
      <c r="M17" s="6"/>
    </row>
    <row r="18" spans="1:13" s="8" customFormat="1" x14ac:dyDescent="0.35">
      <c r="A18" s="10" t="s">
        <v>12</v>
      </c>
      <c r="B18" s="11">
        <v>45230</v>
      </c>
      <c r="C18" s="4" t="s">
        <v>11</v>
      </c>
      <c r="D18" s="5">
        <f>VLOOKUP(C18,[1]Data!$B$1:$G$59,2,FALSE)</f>
        <v>97529696.709999979</v>
      </c>
      <c r="E18" s="5">
        <f>VLOOKUP(C18,[1]Data!$B$1:$G$59,6,FALSE)</f>
        <v>-1308957.6000000001</v>
      </c>
      <c r="F18" s="6"/>
      <c r="G18" s="6"/>
      <c r="H18" s="6"/>
      <c r="I18" s="6"/>
      <c r="J18" s="6"/>
      <c r="K18" s="6"/>
      <c r="L18" s="6"/>
      <c r="M18" s="6"/>
    </row>
    <row r="19" spans="1:13" s="8" customFormat="1" x14ac:dyDescent="0.35">
      <c r="A19" s="10" t="s">
        <v>39</v>
      </c>
      <c r="B19" s="11">
        <v>45230</v>
      </c>
      <c r="C19" s="4" t="s">
        <v>38</v>
      </c>
      <c r="D19" s="5">
        <f>VLOOKUP(C19,[1]Data!$B$1:$G$59,2,FALSE)</f>
        <v>430837163.67999989</v>
      </c>
      <c r="E19" s="5">
        <f>VLOOKUP(C19,[1]Data!$B$1:$G$59,6,FALSE)</f>
        <v>-4707854.8299999991</v>
      </c>
      <c r="F19" s="6"/>
      <c r="G19" s="6"/>
      <c r="H19" s="6"/>
      <c r="I19" s="6"/>
      <c r="J19" s="6"/>
      <c r="K19" s="6"/>
      <c r="L19" s="6"/>
      <c r="M19" s="6"/>
    </row>
    <row r="20" spans="1:13" s="8" customFormat="1" ht="29.5" customHeight="1" x14ac:dyDescent="0.35">
      <c r="A20" s="17" t="s">
        <v>90</v>
      </c>
      <c r="B20" s="11">
        <v>45230</v>
      </c>
      <c r="C20" s="16" t="s">
        <v>2</v>
      </c>
      <c r="D20" s="5">
        <f>VLOOKUP(C20,[1]Data!$B$1:$G$59,2,FALSE)</f>
        <v>4202547915.1499996</v>
      </c>
      <c r="E20" s="5">
        <f>VLOOKUP(C20,[1]Data!$B$1:$G$59,6,FALSE)</f>
        <v>42218119.419999987</v>
      </c>
      <c r="F20" s="6"/>
      <c r="G20" s="6"/>
      <c r="H20" s="6"/>
      <c r="I20" s="6"/>
      <c r="J20" s="6"/>
      <c r="K20" s="6"/>
      <c r="L20" s="6"/>
      <c r="M20" s="6"/>
    </row>
    <row r="21" spans="1:13" s="8" customFormat="1" x14ac:dyDescent="0.35">
      <c r="A21" s="10" t="s">
        <v>70</v>
      </c>
      <c r="B21" s="11">
        <v>45230</v>
      </c>
      <c r="C21" s="4" t="s">
        <v>69</v>
      </c>
      <c r="D21" s="5">
        <f>VLOOKUP(C21,[1]Data!$B$1:$G$59,2,FALSE)</f>
        <v>98618093.780000001</v>
      </c>
      <c r="E21" s="5">
        <f>VLOOKUP(C21,[1]Data!$B$1:$G$59,6,FALSE)</f>
        <v>-310356.96999999974</v>
      </c>
      <c r="F21" s="6"/>
      <c r="G21" s="6"/>
      <c r="H21" s="6"/>
      <c r="I21" s="6"/>
      <c r="J21" s="6"/>
      <c r="K21" s="6"/>
      <c r="L21" s="6"/>
      <c r="M21" s="6"/>
    </row>
    <row r="22" spans="1:13" s="8" customFormat="1" x14ac:dyDescent="0.35">
      <c r="A22" s="10" t="s">
        <v>86</v>
      </c>
      <c r="B22" s="11">
        <v>45230</v>
      </c>
      <c r="C22" s="4" t="s">
        <v>68</v>
      </c>
      <c r="D22" s="5">
        <f>VLOOKUP(C22,[1]Data!$B$1:$G$59,2,FALSE)</f>
        <v>682884450.14999998</v>
      </c>
      <c r="E22" s="5">
        <f>VLOOKUP(C22,[1]Data!$B$1:$G$59,6,FALSE)</f>
        <v>74147402.270000011</v>
      </c>
      <c r="F22" s="6"/>
      <c r="G22" s="6"/>
      <c r="H22" s="6"/>
      <c r="I22" s="6"/>
      <c r="J22" s="6"/>
      <c r="K22" s="6"/>
      <c r="L22" s="6"/>
      <c r="M22" s="6"/>
    </row>
    <row r="23" spans="1:13" s="8" customFormat="1" x14ac:dyDescent="0.35">
      <c r="A23" s="10" t="s">
        <v>72</v>
      </c>
      <c r="B23" s="11">
        <v>45230</v>
      </c>
      <c r="C23" s="4" t="s">
        <v>71</v>
      </c>
      <c r="D23" s="5">
        <f>VLOOKUP(C23,[1]Data!$B$1:$G$59,2,FALSE)</f>
        <v>1130497519.6800001</v>
      </c>
      <c r="E23" s="5">
        <f>VLOOKUP(C23,[1]Data!$B$1:$G$59,6,FALSE)</f>
        <v>-29722241.689999998</v>
      </c>
    </row>
    <row r="24" spans="1:13" s="8" customFormat="1" ht="29.15" customHeight="1" x14ac:dyDescent="0.35">
      <c r="A24" s="17" t="s">
        <v>91</v>
      </c>
      <c r="B24" s="11">
        <v>45230</v>
      </c>
      <c r="C24" s="16" t="s">
        <v>1</v>
      </c>
      <c r="D24" s="5">
        <f>VLOOKUP(C24,[1]Data!$B$1:$G$59,2,FALSE)</f>
        <v>4611327038.0899992</v>
      </c>
      <c r="E24" s="5">
        <f>VLOOKUP(C24,[1]Data!$B$1:$G$59,6,FALSE)</f>
        <v>520022911.65999997</v>
      </c>
    </row>
    <row r="25" spans="1:13" s="8" customFormat="1" x14ac:dyDescent="0.35">
      <c r="A25" s="10" t="s">
        <v>24</v>
      </c>
      <c r="B25" s="11">
        <v>45230</v>
      </c>
      <c r="C25" s="4" t="s">
        <v>23</v>
      </c>
      <c r="D25" s="5">
        <f>VLOOKUP(C25,[1]Data!$B$1:$G$59,2,FALSE)</f>
        <v>63234869.920000002</v>
      </c>
      <c r="E25" s="5">
        <f>VLOOKUP(C25,[1]Data!$B$1:$G$59,6,FALSE)</f>
        <v>-13061528.019999996</v>
      </c>
    </row>
    <row r="26" spans="1:13" s="8" customFormat="1" x14ac:dyDescent="0.35">
      <c r="A26" s="10" t="s">
        <v>87</v>
      </c>
      <c r="B26" s="11">
        <v>45230</v>
      </c>
      <c r="C26" s="4" t="s">
        <v>0</v>
      </c>
      <c r="D26" s="5">
        <f>VLOOKUP(C26,[1]Data!$B$1:$G$59,2,FALSE)</f>
        <v>1427070844.5899999</v>
      </c>
      <c r="E26" s="5">
        <f>VLOOKUP(C26,[1]Data!$B$1:$G$59,6,FALSE)</f>
        <v>-11369409.879999999</v>
      </c>
    </row>
    <row r="27" spans="1:13" s="8" customFormat="1" x14ac:dyDescent="0.35">
      <c r="A27" s="10" t="s">
        <v>7</v>
      </c>
      <c r="B27" s="11">
        <v>45230</v>
      </c>
      <c r="C27" s="4" t="s">
        <v>6</v>
      </c>
      <c r="D27" s="5">
        <f>VLOOKUP(C27,[1]Data!$B$1:$G$59,2,FALSE)</f>
        <v>561812049.01999998</v>
      </c>
      <c r="E27" s="5">
        <f>VLOOKUP(C27,[1]Data!$B$1:$G$59,6,FALSE)</f>
        <v>-16800873.589999996</v>
      </c>
    </row>
    <row r="28" spans="1:13" s="8" customFormat="1" x14ac:dyDescent="0.35">
      <c r="A28" s="10" t="s">
        <v>9</v>
      </c>
      <c r="B28" s="11">
        <v>45230</v>
      </c>
      <c r="C28" s="4" t="s">
        <v>8</v>
      </c>
      <c r="D28" s="5">
        <f>VLOOKUP(C28,[1]Data!$B$1:$G$59,2,FALSE)</f>
        <v>2446269155.9000006</v>
      </c>
      <c r="E28" s="5">
        <f>VLOOKUP(C28,[1]Data!$B$1:$G$59,6,FALSE)</f>
        <v>-25913019.140000001</v>
      </c>
    </row>
    <row r="29" spans="1:13" s="8" customFormat="1" x14ac:dyDescent="0.35">
      <c r="A29" s="10" t="s">
        <v>41</v>
      </c>
      <c r="B29" s="11">
        <v>45230</v>
      </c>
      <c r="C29" s="4" t="s">
        <v>40</v>
      </c>
      <c r="D29" s="5">
        <f>VLOOKUP(C29,[1]Data!$B$1:$G$59,2,FALSE)</f>
        <v>660517445.03999996</v>
      </c>
      <c r="E29" s="5">
        <f>VLOOKUP(C29,[1]Data!$B$1:$G$59,6,FALSE)</f>
        <v>-16797639.729999997</v>
      </c>
    </row>
    <row r="30" spans="1:13" s="8" customFormat="1" x14ac:dyDescent="0.35">
      <c r="A30" s="10" t="s">
        <v>49</v>
      </c>
      <c r="B30" s="11">
        <v>45230</v>
      </c>
      <c r="C30" s="4" t="s">
        <v>48</v>
      </c>
      <c r="D30" s="5">
        <f>VLOOKUP(C30,[1]Data!$B$1:$G$59,2,FALSE)</f>
        <v>54843335.030000001</v>
      </c>
      <c r="E30" s="5">
        <f>VLOOKUP(C30,[1]Data!$B$1:$G$59,6,FALSE)</f>
        <v>-2038548.9600000002</v>
      </c>
    </row>
    <row r="31" spans="1:13" s="8" customFormat="1" x14ac:dyDescent="0.35">
      <c r="A31" s="10" t="s">
        <v>45</v>
      </c>
      <c r="B31" s="11">
        <v>45230</v>
      </c>
      <c r="C31" s="4" t="s">
        <v>44</v>
      </c>
      <c r="D31" s="5">
        <f>VLOOKUP(C31,[1]Data!$B$1:$G$59,2,FALSE)</f>
        <v>241665680.94</v>
      </c>
      <c r="E31" s="5">
        <f>VLOOKUP(C31,[1]Data!$B$1:$G$59,6,FALSE)</f>
        <v>-6203819.8899999997</v>
      </c>
    </row>
    <row r="32" spans="1:13" s="8" customFormat="1" x14ac:dyDescent="0.35">
      <c r="A32" s="10" t="s">
        <v>43</v>
      </c>
      <c r="B32" s="11">
        <v>45230</v>
      </c>
      <c r="C32" s="4" t="s">
        <v>42</v>
      </c>
      <c r="D32" s="5">
        <f>VLOOKUP(C32,[1]Data!$B$1:$G$59,2,FALSE)</f>
        <v>473007255.47000003</v>
      </c>
      <c r="E32" s="5">
        <f>VLOOKUP(C32,[1]Data!$B$1:$G$59,6,FALSE)</f>
        <v>-15445774.149999999</v>
      </c>
    </row>
    <row r="33" spans="1:5" s="8" customFormat="1" x14ac:dyDescent="0.35">
      <c r="A33" s="10" t="s">
        <v>47</v>
      </c>
      <c r="B33" s="11">
        <v>45230</v>
      </c>
      <c r="C33" s="4" t="s">
        <v>46</v>
      </c>
      <c r="D33" s="5">
        <f>VLOOKUP(C33,[1]Data!$B$1:$G$59,2,FALSE)</f>
        <v>87314236.609999999</v>
      </c>
      <c r="E33" s="5">
        <f>VLOOKUP(C33,[1]Data!$B$1:$G$59,6,FALSE)</f>
        <v>-2876923.4299999997</v>
      </c>
    </row>
    <row r="34" spans="1:5" s="8" customFormat="1" x14ac:dyDescent="0.35">
      <c r="A34" s="10" t="s">
        <v>51</v>
      </c>
      <c r="B34" s="11">
        <v>45230</v>
      </c>
      <c r="C34" s="4" t="s">
        <v>50</v>
      </c>
      <c r="D34" s="5">
        <f>VLOOKUP(C34,[1]Data!$B$1:$G$59,2,FALSE)</f>
        <v>530081541.56999999</v>
      </c>
      <c r="E34" s="5">
        <f>VLOOKUP(C34,[1]Data!$B$1:$G$59,6,FALSE)</f>
        <v>11104049.27</v>
      </c>
    </row>
    <row r="35" spans="1:5" s="8" customFormat="1" x14ac:dyDescent="0.35">
      <c r="A35" s="10" t="s">
        <v>53</v>
      </c>
      <c r="B35" s="11">
        <v>45230</v>
      </c>
      <c r="C35" s="4" t="s">
        <v>52</v>
      </c>
      <c r="D35" s="5">
        <f>VLOOKUP(C35,[1]Data!$B$1:$G$59,2,FALSE)</f>
        <v>823216332.73000002</v>
      </c>
      <c r="E35" s="5">
        <f>VLOOKUP(C35,[1]Data!$B$1:$G$59,6,FALSE)</f>
        <v>22016265.199999999</v>
      </c>
    </row>
    <row r="36" spans="1:5" s="8" customFormat="1" x14ac:dyDescent="0.35">
      <c r="A36" s="10" t="s">
        <v>55</v>
      </c>
      <c r="B36" s="11">
        <v>45230</v>
      </c>
      <c r="C36" s="4" t="s">
        <v>54</v>
      </c>
      <c r="D36" s="5">
        <f>VLOOKUP(C36,[1]Data!$B$1:$G$59,2,FALSE)</f>
        <v>1130599539.72</v>
      </c>
      <c r="E36" s="5">
        <f>VLOOKUP(C36,[1]Data!$B$1:$G$59,6,FALSE)</f>
        <v>29255755.740000002</v>
      </c>
    </row>
    <row r="37" spans="1:5" s="8" customFormat="1" x14ac:dyDescent="0.35">
      <c r="A37" s="10" t="s">
        <v>57</v>
      </c>
      <c r="B37" s="11">
        <v>45230</v>
      </c>
      <c r="C37" s="4" t="s">
        <v>56</v>
      </c>
      <c r="D37" s="5">
        <f>VLOOKUP(C37,[1]Data!$B$1:$G$59,2,FALSE)</f>
        <v>1185284762.0599999</v>
      </c>
      <c r="E37" s="5">
        <f>VLOOKUP(C37,[1]Data!$B$1:$G$59,6,FALSE)</f>
        <v>30932809.559999999</v>
      </c>
    </row>
    <row r="38" spans="1:5" s="8" customFormat="1" x14ac:dyDescent="0.35">
      <c r="A38" s="10" t="s">
        <v>59</v>
      </c>
      <c r="B38" s="11">
        <v>45230</v>
      </c>
      <c r="C38" s="4" t="s">
        <v>58</v>
      </c>
      <c r="D38" s="5">
        <f>VLOOKUP(C38,[1]Data!$B$1:$G$59,2,FALSE)</f>
        <v>1022827997.53</v>
      </c>
      <c r="E38" s="5">
        <f>VLOOKUP(C38,[1]Data!$B$1:$G$59,6,FALSE)</f>
        <v>26098041.52</v>
      </c>
    </row>
    <row r="39" spans="1:5" s="8" customFormat="1" x14ac:dyDescent="0.35">
      <c r="A39" s="10" t="s">
        <v>61</v>
      </c>
      <c r="B39" s="11">
        <v>45230</v>
      </c>
      <c r="C39" s="4" t="s">
        <v>60</v>
      </c>
      <c r="D39" s="5">
        <f>VLOOKUP(C39,[1]Data!$B$1:$G$59,2,FALSE)</f>
        <v>700103780.54999995</v>
      </c>
      <c r="E39" s="5">
        <f>VLOOKUP(C39,[1]Data!$B$1:$G$59,6,FALSE)</f>
        <v>18162825.189999998</v>
      </c>
    </row>
    <row r="40" spans="1:5" s="8" customFormat="1" x14ac:dyDescent="0.35">
      <c r="A40" s="10" t="s">
        <v>63</v>
      </c>
      <c r="B40" s="11">
        <v>45230</v>
      </c>
      <c r="C40" s="4" t="s">
        <v>62</v>
      </c>
      <c r="D40" s="5">
        <f>VLOOKUP(C40,[1]Data!$B$1:$G$59,2,FALSE)</f>
        <v>442330954.70999998</v>
      </c>
      <c r="E40" s="5">
        <f>VLOOKUP(C40,[1]Data!$B$1:$G$59,6,FALSE)</f>
        <v>12152438.450000003</v>
      </c>
    </row>
    <row r="41" spans="1:5" s="8" customFormat="1" x14ac:dyDescent="0.35">
      <c r="A41" s="10" t="s">
        <v>65</v>
      </c>
      <c r="B41" s="11">
        <v>45230</v>
      </c>
      <c r="C41" s="4" t="s">
        <v>64</v>
      </c>
      <c r="D41" s="5">
        <f>VLOOKUP(C41,[1]Data!$B$1:$G$59,2,FALSE)</f>
        <v>188662111.37</v>
      </c>
      <c r="E41" s="5">
        <f>VLOOKUP(C41,[1]Data!$B$1:$G$59,6,FALSE)</f>
        <v>5974692.2300000004</v>
      </c>
    </row>
    <row r="42" spans="1:5" s="8" customFormat="1" x14ac:dyDescent="0.35">
      <c r="A42" s="10" t="s">
        <v>77</v>
      </c>
      <c r="B42" s="11">
        <v>45230</v>
      </c>
      <c r="C42" s="4" t="s">
        <v>76</v>
      </c>
      <c r="D42" s="5">
        <f>VLOOKUP(C42,[1]Data!$B$1:$G$59,2,FALSE)</f>
        <v>13034736.09</v>
      </c>
      <c r="E42" s="5">
        <f>VLOOKUP(C42,[1]Data!$B$1:$G$59,6,FALSE)</f>
        <v>1148584.8899999999</v>
      </c>
    </row>
    <row r="43" spans="1:5" s="8" customFormat="1" x14ac:dyDescent="0.35">
      <c r="A43" s="10" t="s">
        <v>14</v>
      </c>
      <c r="B43" s="11">
        <v>45230</v>
      </c>
      <c r="C43" s="4" t="s">
        <v>13</v>
      </c>
      <c r="D43" s="5">
        <f>VLOOKUP(C43,[1]Data!$B$1:$G$59,2,FALSE)</f>
        <v>2254399293.9499998</v>
      </c>
      <c r="E43" s="5">
        <f>VLOOKUP(C43,[1]Data!$B$1:$G$59,6,FALSE)</f>
        <v>4198283.2200000025</v>
      </c>
    </row>
    <row r="44" spans="1:5" s="8" customFormat="1" x14ac:dyDescent="0.35">
      <c r="A44" s="10" t="s">
        <v>16</v>
      </c>
      <c r="B44" s="11">
        <v>45230</v>
      </c>
      <c r="C44" s="4" t="s">
        <v>15</v>
      </c>
      <c r="D44" s="5">
        <f>VLOOKUP(C44,[1]Data!$B$1:$G$59,2,FALSE)</f>
        <v>1118421226.4599998</v>
      </c>
      <c r="E44" s="5">
        <f>VLOOKUP(C44,[1]Data!$B$1:$G$59,6,FALSE)</f>
        <v>3530600.5500000007</v>
      </c>
    </row>
    <row r="45" spans="1:5" s="8" customFormat="1" x14ac:dyDescent="0.35">
      <c r="A45" s="10" t="s">
        <v>18</v>
      </c>
      <c r="B45" s="11">
        <v>45230</v>
      </c>
      <c r="C45" s="4" t="s">
        <v>17</v>
      </c>
      <c r="D45" s="5">
        <f>VLOOKUP(C45,[1]Data!$B$1:$G$59,2,FALSE)</f>
        <v>899811395.23999989</v>
      </c>
      <c r="E45" s="5">
        <f>VLOOKUP(C45,[1]Data!$B$1:$G$59,6,FALSE)</f>
        <v>9040261.6099999994</v>
      </c>
    </row>
    <row r="46" spans="1:5" s="8" customFormat="1" x14ac:dyDescent="0.35">
      <c r="A46" s="10" t="s">
        <v>20</v>
      </c>
      <c r="B46" s="11">
        <v>45230</v>
      </c>
      <c r="C46" s="4" t="s">
        <v>19</v>
      </c>
      <c r="D46" s="5">
        <f>VLOOKUP(C46,[1]Data!$B$1:$G$59,2,FALSE)</f>
        <v>486809843.90000004</v>
      </c>
      <c r="E46" s="5">
        <f>VLOOKUP(C46,[1]Data!$B$1:$G$59,6,FALSE)</f>
        <v>6965976.919999999</v>
      </c>
    </row>
    <row r="47" spans="1:5" s="8" customFormat="1" x14ac:dyDescent="0.35">
      <c r="A47" s="10" t="s">
        <v>22</v>
      </c>
      <c r="B47" s="11">
        <v>45230</v>
      </c>
      <c r="C47" s="4" t="s">
        <v>21</v>
      </c>
      <c r="D47" s="5">
        <f>VLOOKUP(C47,[1]Data!$B$1:$G$59,2,FALSE)</f>
        <v>178018304.94</v>
      </c>
      <c r="E47" s="5">
        <f>VLOOKUP(C47,[1]Data!$B$1:$G$59,6,FALSE)</f>
        <v>2371259.2000000002</v>
      </c>
    </row>
    <row r="48" spans="1:5" s="8" customFormat="1" x14ac:dyDescent="0.35">
      <c r="A48" s="10" t="s">
        <v>74</v>
      </c>
      <c r="B48" s="11">
        <v>45230</v>
      </c>
      <c r="C48" s="4" t="s">
        <v>73</v>
      </c>
      <c r="D48" s="5">
        <f>VLOOKUP(C48,[1]Data!$B$1:$G$59,2,FALSE)</f>
        <v>10970386.339999998</v>
      </c>
      <c r="E48" s="5">
        <f>VLOOKUP(C48,[1]Data!$B$1:$G$59,6,FALSE)</f>
        <v>319717.63999999996</v>
      </c>
    </row>
    <row r="49" spans="1:5" s="8" customFormat="1" x14ac:dyDescent="0.35">
      <c r="A49" s="10" t="s">
        <v>79</v>
      </c>
      <c r="B49" s="11">
        <v>45230</v>
      </c>
      <c r="C49" s="4" t="s">
        <v>78</v>
      </c>
      <c r="D49" s="5">
        <f>VLOOKUP(C49,[1]Data!$B$1:$G$59,2,FALSE)</f>
        <v>829055125.82000005</v>
      </c>
      <c r="E49" s="5">
        <f>VLOOKUP(C49,[1]Data!$B$1:$G$59,6,FALSE)</f>
        <v>-1104172.0499999998</v>
      </c>
    </row>
    <row r="50" spans="1:5" s="8" customFormat="1" ht="10.5" customHeight="1" x14ac:dyDescent="0.35">
      <c r="A50" s="12"/>
      <c r="B50" s="13"/>
      <c r="C50" s="14"/>
      <c r="D50" s="7"/>
      <c r="E50" s="7"/>
    </row>
    <row r="51" spans="1:5" s="8" customFormat="1" ht="7.5" customHeight="1" x14ac:dyDescent="0.35">
      <c r="A51" s="18" t="s">
        <v>88</v>
      </c>
      <c r="B51" s="18"/>
      <c r="C51" s="18"/>
      <c r="D51" s="18"/>
      <c r="E51" s="18"/>
    </row>
    <row r="52" spans="1:5" s="8" customFormat="1" hidden="1" x14ac:dyDescent="0.35">
      <c r="A52" s="18"/>
      <c r="B52" s="18"/>
      <c r="C52" s="18"/>
      <c r="D52" s="18"/>
      <c r="E52" s="18"/>
    </row>
    <row r="53" spans="1:5" s="8" customFormat="1" hidden="1" x14ac:dyDescent="0.35">
      <c r="A53" s="18"/>
      <c r="B53" s="18"/>
      <c r="C53" s="18"/>
      <c r="D53" s="18"/>
      <c r="E53" s="18"/>
    </row>
    <row r="54" spans="1:5" s="8" customFormat="1" x14ac:dyDescent="0.35">
      <c r="A54" s="18"/>
      <c r="B54" s="18"/>
      <c r="C54" s="18"/>
      <c r="D54" s="18"/>
      <c r="E54" s="18"/>
    </row>
    <row r="55" spans="1:5" s="8" customFormat="1" x14ac:dyDescent="0.35">
      <c r="A55" s="18"/>
      <c r="B55" s="18"/>
      <c r="C55" s="18"/>
      <c r="D55" s="18"/>
      <c r="E55" s="18"/>
    </row>
    <row r="56" spans="1:5" s="8" customFormat="1" x14ac:dyDescent="0.35">
      <c r="A56" s="18"/>
      <c r="B56" s="18"/>
      <c r="C56" s="18"/>
      <c r="D56" s="18"/>
      <c r="E56" s="18"/>
    </row>
    <row r="57" spans="1:5" s="8" customFormat="1" x14ac:dyDescent="0.35">
      <c r="A57" s="18"/>
      <c r="B57" s="18"/>
      <c r="C57" s="18"/>
      <c r="D57" s="18"/>
      <c r="E57" s="18"/>
    </row>
    <row r="58" spans="1:5" s="8" customFormat="1" x14ac:dyDescent="0.35">
      <c r="A58" s="18"/>
      <c r="B58" s="18"/>
      <c r="C58" s="18"/>
      <c r="D58" s="18"/>
      <c r="E58" s="18"/>
    </row>
    <row r="59" spans="1:5" s="8" customFormat="1" x14ac:dyDescent="0.35">
      <c r="A59" s="18"/>
      <c r="B59" s="18"/>
      <c r="C59" s="18"/>
      <c r="D59" s="18"/>
      <c r="E59" s="18"/>
    </row>
    <row r="60" spans="1:5" s="8" customFormat="1" x14ac:dyDescent="0.35">
      <c r="A60" s="18"/>
      <c r="B60" s="18"/>
      <c r="C60" s="18"/>
      <c r="D60" s="18"/>
      <c r="E60" s="18"/>
    </row>
    <row r="61" spans="1:5" s="8" customFormat="1" ht="16.5" customHeight="1" x14ac:dyDescent="0.35">
      <c r="A61" s="18"/>
      <c r="B61" s="18"/>
      <c r="C61" s="18"/>
      <c r="D61" s="18"/>
      <c r="E61" s="18"/>
    </row>
    <row r="62" spans="1:5" s="8" customFormat="1" ht="15.75" customHeight="1" x14ac:dyDescent="0.35">
      <c r="A62" s="18"/>
      <c r="B62" s="18"/>
      <c r="C62" s="18"/>
      <c r="D62" s="18"/>
      <c r="E62" s="18"/>
    </row>
    <row r="63" spans="1:5" s="8" customFormat="1" x14ac:dyDescent="0.35">
      <c r="A63" s="18"/>
      <c r="B63" s="18"/>
      <c r="C63" s="18"/>
      <c r="D63" s="18"/>
      <c r="E63" s="18"/>
    </row>
    <row r="64" spans="1:5" s="8" customFormat="1" x14ac:dyDescent="0.35">
      <c r="A64" s="18"/>
      <c r="B64" s="18"/>
      <c r="C64" s="18"/>
      <c r="D64" s="18"/>
      <c r="E64" s="18"/>
    </row>
    <row r="65" spans="1:5" s="8" customFormat="1" x14ac:dyDescent="0.35">
      <c r="A65" s="18"/>
      <c r="B65" s="18"/>
      <c r="C65" s="18"/>
      <c r="D65" s="18"/>
      <c r="E65" s="18"/>
    </row>
    <row r="66" spans="1:5" s="8" customFormat="1" x14ac:dyDescent="0.35">
      <c r="A66" s="18"/>
      <c r="B66" s="18"/>
      <c r="C66" s="18"/>
      <c r="D66" s="18"/>
      <c r="E66" s="18"/>
    </row>
    <row r="67" spans="1:5" s="8" customFormat="1" x14ac:dyDescent="0.35">
      <c r="A67" s="18"/>
      <c r="B67" s="18"/>
      <c r="C67" s="18"/>
      <c r="D67" s="18"/>
      <c r="E67" s="18"/>
    </row>
    <row r="68" spans="1:5" s="8" customFormat="1" x14ac:dyDescent="0.35">
      <c r="A68" s="18"/>
      <c r="B68" s="18"/>
      <c r="C68" s="18"/>
      <c r="D68" s="18"/>
      <c r="E68" s="18"/>
    </row>
    <row r="69" spans="1:5" s="8" customFormat="1" x14ac:dyDescent="0.35">
      <c r="A69" s="18"/>
      <c r="B69" s="18"/>
      <c r="C69" s="18"/>
      <c r="D69" s="18"/>
      <c r="E69" s="18"/>
    </row>
    <row r="70" spans="1:5" s="8" customFormat="1" x14ac:dyDescent="0.35">
      <c r="A70" s="18"/>
      <c r="B70" s="18"/>
      <c r="C70" s="18"/>
      <c r="D70" s="18"/>
      <c r="E70" s="18"/>
    </row>
    <row r="71" spans="1:5" s="8" customFormat="1" x14ac:dyDescent="0.35">
      <c r="A71" s="18"/>
      <c r="B71" s="18"/>
      <c r="C71" s="18"/>
      <c r="D71" s="18"/>
      <c r="E71" s="18"/>
    </row>
    <row r="72" spans="1:5" s="8" customFormat="1" x14ac:dyDescent="0.35">
      <c r="A72" s="18"/>
      <c r="B72" s="18"/>
      <c r="C72" s="18"/>
      <c r="D72" s="18"/>
      <c r="E72" s="18"/>
    </row>
    <row r="73" spans="1:5" s="8" customFormat="1" x14ac:dyDescent="0.35">
      <c r="A73" s="18"/>
      <c r="B73" s="18"/>
      <c r="C73" s="18"/>
      <c r="D73" s="18"/>
      <c r="E73" s="18"/>
    </row>
    <row r="74" spans="1:5" s="8" customFormat="1" x14ac:dyDescent="0.35">
      <c r="A74" s="18"/>
      <c r="B74" s="18"/>
      <c r="C74" s="18"/>
      <c r="D74" s="18"/>
      <c r="E74" s="18"/>
    </row>
    <row r="75" spans="1:5" s="8" customFormat="1" x14ac:dyDescent="0.35">
      <c r="A75" s="18"/>
      <c r="B75" s="18"/>
      <c r="C75" s="18"/>
      <c r="D75" s="18"/>
      <c r="E75" s="18"/>
    </row>
    <row r="76" spans="1:5" s="8" customFormat="1" x14ac:dyDescent="0.35">
      <c r="A76" s="18"/>
      <c r="B76" s="18"/>
      <c r="C76" s="18"/>
      <c r="D76" s="18"/>
      <c r="E76" s="18"/>
    </row>
    <row r="77" spans="1:5" x14ac:dyDescent="0.35">
      <c r="A77" s="18"/>
      <c r="B77" s="18"/>
      <c r="C77" s="18"/>
      <c r="D77" s="18"/>
      <c r="E77" s="18"/>
    </row>
    <row r="78" spans="1:5" x14ac:dyDescent="0.35">
      <c r="A78" s="18"/>
      <c r="B78" s="18"/>
      <c r="C78" s="18"/>
      <c r="D78" s="18"/>
      <c r="E78" s="18"/>
    </row>
    <row r="79" spans="1:5" x14ac:dyDescent="0.35">
      <c r="A79" s="18"/>
      <c r="B79" s="18"/>
      <c r="C79" s="18"/>
      <c r="D79" s="18"/>
      <c r="E79" s="18"/>
    </row>
    <row r="80" spans="1:5" x14ac:dyDescent="0.35">
      <c r="A80" s="18"/>
      <c r="B80" s="18"/>
      <c r="C80" s="18"/>
      <c r="D80" s="18"/>
      <c r="E80" s="18"/>
    </row>
    <row r="81" spans="1:5" x14ac:dyDescent="0.35">
      <c r="A81" s="18"/>
      <c r="B81" s="18"/>
      <c r="C81" s="18"/>
      <c r="D81" s="18"/>
      <c r="E81" s="18"/>
    </row>
    <row r="82" spans="1:5" x14ac:dyDescent="0.35">
      <c r="A82" s="18"/>
      <c r="B82" s="18"/>
      <c r="C82" s="18"/>
      <c r="D82" s="18"/>
      <c r="E82" s="18"/>
    </row>
    <row r="83" spans="1:5" x14ac:dyDescent="0.35">
      <c r="A83" s="18"/>
      <c r="B83" s="18"/>
      <c r="C83" s="18"/>
      <c r="D83" s="18"/>
      <c r="E83" s="18"/>
    </row>
  </sheetData>
  <sortState ref="A4:E61">
    <sortCondition ref="A4"/>
  </sortState>
  <mergeCells count="1">
    <mergeCell ref="A51:E83"/>
  </mergeCells>
  <conditionalFormatting sqref="D6:E49">
    <cfRule type="duplicateValues" dxfId="1" priority="178" stopIfTrue="1"/>
  </conditionalFormatting>
  <conditionalFormatting sqref="D50:E50">
    <cfRule type="duplicateValues" dxfId="0" priority="181" stopIfTrue="1"/>
  </conditionalFormatting>
  <dataValidations count="7">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#REF!</formula1>
    </dataValidation>
    <dataValidation type="list" allowBlank="1" showInputMessage="1" showErrorMessage="1" sqref="A43:A48 A14">
      <formula1>#REF!</formula1>
    </dataValidation>
    <dataValidation type="list" allowBlank="1" showInputMessage="1" showErrorMessage="1" sqref="A40:A42 A30 A23 A18:A19 A34:A38 A25 A16">
      <formula1>#REF!</formula1>
    </dataValidation>
    <dataValidation type="list" allowBlank="1" showInputMessage="1" showErrorMessage="1" sqref="A39 A12:A13 A9:A10 A6:A7">
      <formula1>#REF!</formula1>
    </dataValidation>
    <dataValidation type="list" allowBlank="1" showInputMessage="1" showErrorMessage="1" sqref="A29">
      <formula1>#REF!</formula1>
    </dataValidation>
    <dataValidation type="list" allowBlank="1" showInputMessage="1" showErrorMessage="1" sqref="A31:A33 A27:A28">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2023-11-16T07:30:03Z</cp:lastPrinted>
  <dcterms:created xsi:type="dcterms:W3CDTF">2021-04-15T08:04:40Z</dcterms:created>
  <dcterms:modified xsi:type="dcterms:W3CDTF">2023-11-16T07:30:40Z</dcterms:modified>
</cp:coreProperties>
</file>