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2\11.2022\"/>
    </mc:Choice>
  </mc:AlternateContent>
  <bookViews>
    <workbookView xWindow="0" yWindow="0" windowWidth="23040" windowHeight="9200"/>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6" i="1"/>
  <c r="D6"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7" i="1"/>
  <c r="D8" i="1"/>
  <c r="D9" i="1"/>
  <c r="D10" i="1"/>
  <c r="D11" i="1"/>
  <c r="D12" i="1"/>
  <c r="D13" i="1"/>
  <c r="D14" i="1"/>
  <c r="D15" i="1"/>
</calcChain>
</file>

<file path=xl/sharedStrings.xml><?xml version="1.0" encoding="utf-8"?>
<sst xmlns="http://schemas.openxmlformats.org/spreadsheetml/2006/main" count="96" uniqueCount="96">
  <si>
    <t>PKO002</t>
  </si>
  <si>
    <t>PKO Stabilnego Wzrostu</t>
  </si>
  <si>
    <t>PKO005</t>
  </si>
  <si>
    <t>PKO Obligacji Skarbowych</t>
  </si>
  <si>
    <t>PKO014</t>
  </si>
  <si>
    <t>PKO Obligacji Długoterminowych</t>
  </si>
  <si>
    <t>PKO015</t>
  </si>
  <si>
    <t>PKO Akcji Małych i Średnich Spółek</t>
  </si>
  <si>
    <t>PKO021</t>
  </si>
  <si>
    <t>PKO Akcji Plus</t>
  </si>
  <si>
    <t>PKO026</t>
  </si>
  <si>
    <t>PKO Surowców Globalny</t>
  </si>
  <si>
    <t>PKO027</t>
  </si>
  <si>
    <t>PKO Technologii i Innowacji Globalny</t>
  </si>
  <si>
    <t>PKO028</t>
  </si>
  <si>
    <t>PKO Dóbr Luksusowych Gloablny</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</si>
  <si>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</si>
  <si>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</si>
  <si>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</si>
  <si>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</si>
  <si>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</si>
  <si>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</si>
  <si>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</si>
  <si>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</si>
  <si>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</si>
  <si>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</si>
  <si>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</si>
  <si>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</si>
  <si>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</si>
  <si>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</si>
  <si>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</si>
  <si>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</si>
  <si>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</si>
  <si>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</si>
  <si>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</si>
  <si>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</si>
  <si>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</si>
  <si>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</si>
  <si>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</si>
  <si>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</si>
  <si>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</si>
  <si>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 Akcji Rynku Europejskiego</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</si>
  <si>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</si>
  <si>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</si>
  <si>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</si>
  <si>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</si>
  <si>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</si>
  <si>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</si>
  <si>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</si>
  <si>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</si>
  <si>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</si>
  <si>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</si>
  <si>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</si>
  <si>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</si>
  <si>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</si>
  <si>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</si>
  <si>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</si>
  <si>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</si>
  <si>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</si>
  <si>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</si>
  <si>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</si>
  <si>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</si>
  <si>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</si>
  <si>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</si>
  <si>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</si>
  <si>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</si>
  <si>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</si>
  <si>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</si>
  <si>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</si>
  <si>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</si>
  <si>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</si>
  <si>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</si>
  <si>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</si>
  <si>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</si>
  <si>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</si>
  <si>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</si>
  <si>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</si>
  <si>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</si>
  <si>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</si>
  <si>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</si>
  <si>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</si>
  <si>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</si>
  <si>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 Gamma Plus</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</si>
  <si>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</si>
  <si>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</si>
  <si>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</si>
  <si>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</si>
  <si>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</si>
  <si>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</si>
  <si>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</si>
  <si>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</si>
  <si>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</si>
  <si>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</si>
  <si>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</si>
  <si>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Kluczowych Informacjach dla Inwestorów (KIID) dostępnych u dystrybutorów i na stronie internetowej www.pkotfi.pl, pod linkiem www.pkotfi.pl/dokumenty-do-pobrania/kiid/. Zarówno prospekt informacyjny jak i KIID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</si>
  <si>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30.11.2022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</si>
</sst>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9"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sz val="11"/>
      <color theme="1"/>
      <name val="PKO Bank Polski Rg"/>
      <family val="2"/>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0" fontId="3" fillId="0" borderId="0"/>
    <xf numFmtId="44" fontId="6" fillId="0" borderId="0" applyFont="0" applyFill="0" applyBorder="0" applyAlignment="0" applyProtection="0"/>
  </cellStyleXfs>
  <cellXfs count="28">
    <xf numFmtId="0" fontId="0" fillId="0" borderId="0" xfId="0"/>
    <xf numFmtId="0" fontId="0" fillId="0" borderId="0" xfId="0" applyAlignment="1">
      <alignment horizontal="center"/>
    </xf>
    <xf numFmtId="0" fontId="7" fillId="0" borderId="1" xfId="1" applyFont="1" applyFill="1" applyBorder="1" applyAlignment="1">
      <alignment horizontal="center"/>
    </xf>
    <xf numFmtId="4" fontId="7" fillId="0" borderId="1" xfId="1" applyNumberFormat="1" applyFont="1" applyFill="1" applyBorder="1" applyAlignment="1">
      <alignment horizontal="center"/>
    </xf>
    <xf numFmtId="0" fontId="8" fillId="2" borderId="1" xfId="1" applyFont="1" applyFill="1" applyBorder="1" applyAlignment="1"/>
    <xf numFmtId="14" fontId="8" fillId="0" borderId="1" xfId="1" applyNumberFormat="1" applyFont="1" applyBorder="1" applyAlignment="1">
      <alignment horizontal="center"/>
    </xf>
    <xf numFmtId="0" fontId="8" fillId="0" borderId="1" xfId="1" applyFont="1" applyBorder="1" applyAlignment="1"/>
    <xf numFmtId="0" fontId="8" fillId="3" borderId="1" xfId="1" applyFont="1" applyFill="1" applyBorder="1" applyAlignment="1"/>
    <xf numFmtId="0" fontId="0" fillId="0" borderId="0" xfId="0" applyBorder="1"/>
    <xf numFmtId="4" fontId="8" fillId="0" borderId="0" xfId="1" applyNumberFormat="1" applyFont="1" applyFill="1" applyBorder="1" applyAlignment="1"/>
    <xf numFmtId="4" fontId="2" fillId="0" borderId="0" xfId="1" applyNumberFormat="1" applyFont="1" applyBorder="1" applyAlignment="1"/>
    <xf numFmtId="0" fontId="8" fillId="2" borderId="1" xfId="1" applyFont="1" applyFill="1" applyBorder="1" applyAlignment="1">
      <alignment horizontal="center"/>
    </xf>
    <xf numFmtId="0" fontId="8" fillId="0" borderId="1" xfId="1" applyFont="1" applyFill="1" applyBorder="1" applyAlignment="1">
      <alignment horizontal="center"/>
    </xf>
    <xf numFmtId="0" fontId="8" fillId="0" borderId="1" xfId="1" applyFont="1" applyBorder="1" applyAlignment="1">
      <alignment horizontal="center"/>
    </xf>
    <xf numFmtId="4" fontId="8" fillId="0" borderId="1" xfId="1" applyNumberFormat="1" applyFont="1" applyFill="1" applyBorder="1" applyAlignment="1"/>
    <xf numFmtId="0" fontId="0" fillId="0" borderId="0" xfId="0" applyFill="1" applyBorder="1"/>
    <xf numFmtId="44" fontId="0" fillId="0" borderId="0" xfId="3" applyFont="1" applyFill="1" applyBorder="1"/>
    <xf numFmtId="4" fontId="7" fillId="3" borderId="2" xfId="1" applyNumberFormat="1" applyFont="1" applyFill="1" applyBorder="1" applyAlignment="1">
      <alignment horizontal="center"/>
    </xf>
    <xf numFmtId="4" fontId="8" fillId="0" borderId="2" xfId="1" applyNumberFormat="1" applyFont="1" applyFill="1" applyBorder="1" applyAlignment="1"/>
    <xf numFmtId="4" fontId="2" fillId="0" borderId="0" xfId="1" applyNumberFormat="1" applyFont="1" applyFill="1" applyBorder="1" applyAlignment="1"/>
    <xf numFmtId="0" fontId="2" fillId="0" borderId="0" xfId="1" applyFont="1" applyBorder="1" applyAlignment="1"/>
    <xf numFmtId="14" fontId="2" fillId="0" borderId="0" xfId="1" applyNumberFormat="1" applyFont="1" applyBorder="1" applyAlignment="1">
      <alignment horizontal="center"/>
    </xf>
    <xf numFmtId="0" fontId="2" fillId="2" borderId="0" xfId="1" applyFont="1" applyFill="1" applyBorder="1" applyAlignment="1">
      <alignment horizontal="center"/>
    </xf>
    <xf numFmtId="4" fontId="2" fillId="3" borderId="0" xfId="1" applyNumberFormat="1" applyFont="1" applyFill="1" applyBorder="1" applyAlignment="1"/>
    <xf numFmtId="0" fontId="0" fillId="0" borderId="1" xfId="0" applyBorder="1"/>
    <xf numFmtId="0" fontId="0" fillId="0" borderId="1" xfId="0" applyFill="1" applyBorder="1"/>
    <xf numFmtId="4" fontId="2" fillId="0" borderId="1" xfId="1" applyNumberFormat="1" applyFont="1" applyFill="1" applyBorder="1" applyAlignment="1"/>
    <xf numFmtId="0" fontId="4" fillId="0" borderId="0" xfId="0" applyFont="1" applyBorder="1" applyAlignment="1">
      <alignment vertical="center" wrapText="1"/>
    </xf>
  </cellXfs>
  <cellStyles count="4">
    <cellStyle name="˙˙˙" xfId="1"/>
    <cellStyle name="Normal_Data" xfId="2"/>
    <cellStyle name="Normalny" xfId="0" builtinId="0"/>
    <cellStyle name="Walutowy" xfId="3" builtinId="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237066</xdr:colOff>
      <xdr:row>0</xdr:row>
      <xdr:rowOff>67389</xdr:rowOff>
    </xdr:from>
    <xdr:to>
      <xdr:col>4</xdr:col>
      <xdr:colOff>1193185</xdr:colOff>
      <xdr:row>3</xdr:row>
      <xdr:rowOff>158970</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177" y="67389"/>
          <a:ext cx="956119" cy="641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KO_TFI_Formularz_listopad22.Ag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A1" t="str">
            <v>ID</v>
          </cell>
          <cell r="B1" t="str">
            <v>DateMast</v>
          </cell>
          <cell r="C1" t="str">
            <v>Fund_Code</v>
          </cell>
          <cell r="D1" t="str">
            <v>NAV</v>
          </cell>
          <cell r="E1" t="str">
            <v>Bilans</v>
          </cell>
        </row>
        <row r="2">
          <cell r="A2" t="str">
            <v>PKO Stabilnego Wzrostu</v>
          </cell>
          <cell r="B2">
            <v>44895</v>
          </cell>
          <cell r="C2" t="str">
            <v>PKO002</v>
          </cell>
          <cell r="D2">
            <v>1434991620.21</v>
          </cell>
          <cell r="E2">
            <v>-18555973.5</v>
          </cell>
        </row>
        <row r="3">
          <cell r="A3" t="str">
            <v>PKO Obligacji Skarbowych</v>
          </cell>
          <cell r="B3">
            <v>44895</v>
          </cell>
          <cell r="C3" t="str">
            <v>PKO005</v>
          </cell>
          <cell r="D3">
            <v>3736692760.4799995</v>
          </cell>
          <cell r="E3">
            <v>-179750179.83000001</v>
          </cell>
        </row>
        <row r="4">
          <cell r="A4" t="str">
            <v>PKO Obligacji Długoterminowych</v>
          </cell>
          <cell r="B4">
            <v>44895</v>
          </cell>
          <cell r="C4" t="str">
            <v>PKO014</v>
          </cell>
          <cell r="D4">
            <v>3193358968.27</v>
          </cell>
          <cell r="E4">
            <v>-26245547</v>
          </cell>
        </row>
        <row r="5">
          <cell r="A5" t="str">
            <v>PKO Akcji Małych i Średnich Spółek</v>
          </cell>
          <cell r="B5">
            <v>44895</v>
          </cell>
          <cell r="C5" t="str">
            <v>PKO015</v>
          </cell>
          <cell r="D5">
            <v>190472137.79000002</v>
          </cell>
          <cell r="E5">
            <v>1428938.1399999997</v>
          </cell>
        </row>
        <row r="6">
          <cell r="A6" t="str">
            <v>PKO Akcji Plus</v>
          </cell>
          <cell r="B6">
            <v>44895</v>
          </cell>
          <cell r="C6" t="str">
            <v>PKO021</v>
          </cell>
          <cell r="D6">
            <v>665663196.91000021</v>
          </cell>
          <cell r="E6">
            <v>-1597265.379999999</v>
          </cell>
        </row>
        <row r="7">
          <cell r="A7" t="str">
            <v>PKO Surowców Globalny</v>
          </cell>
          <cell r="B7">
            <v>44895</v>
          </cell>
          <cell r="C7" t="str">
            <v>PKO026</v>
          </cell>
          <cell r="D7">
            <v>753861208.30000007</v>
          </cell>
          <cell r="E7">
            <v>-27947961.719999999</v>
          </cell>
        </row>
        <row r="8">
          <cell r="A8" t="str">
            <v>PKO Technologii i Innowacji Globalny</v>
          </cell>
          <cell r="B8">
            <v>44895</v>
          </cell>
          <cell r="C8" t="str">
            <v>PKO027</v>
          </cell>
          <cell r="D8">
            <v>2483748186.0499997</v>
          </cell>
          <cell r="E8">
            <v>9675439.8599999994</v>
          </cell>
        </row>
        <row r="9">
          <cell r="A9" t="str">
            <v>PKO Dóbr Luksusowych Gloablny</v>
          </cell>
          <cell r="B9">
            <v>44895</v>
          </cell>
          <cell r="C9" t="str">
            <v>PKO028</v>
          </cell>
          <cell r="D9">
            <v>536626340.65000004</v>
          </cell>
          <cell r="E9">
            <v>2332905.2000000011</v>
          </cell>
        </row>
        <row r="10">
          <cell r="A10" t="str">
            <v>PKO Infrastruktury i Budownictwa Globalny</v>
          </cell>
          <cell r="B10">
            <v>44895</v>
          </cell>
          <cell r="C10" t="str">
            <v>PKO029</v>
          </cell>
          <cell r="D10">
            <v>117273658.59000002</v>
          </cell>
          <cell r="E10">
            <v>784046.90999999968</v>
          </cell>
        </row>
        <row r="11">
          <cell r="A11" t="str">
            <v>PKO Globalnej Makroekonomii - fiz</v>
          </cell>
          <cell r="B11">
            <v>44895</v>
          </cell>
          <cell r="C11" t="str">
            <v>PKO032</v>
          </cell>
          <cell r="D11">
            <v>45235176.25</v>
          </cell>
          <cell r="E11">
            <v>0</v>
          </cell>
        </row>
        <row r="12">
          <cell r="A12" t="str">
            <v>PKO Strategii Dłużnych - fiz</v>
          </cell>
          <cell r="B12">
            <v>44895</v>
          </cell>
          <cell r="C12" t="str">
            <v>PKO033</v>
          </cell>
          <cell r="D12">
            <v>91545225.370000005</v>
          </cell>
          <cell r="E12">
            <v>0</v>
          </cell>
        </row>
        <row r="13">
          <cell r="A13" t="str">
            <v>PKO Zabezpieczenia Emerytalnego 2020</v>
          </cell>
          <cell r="B13">
            <v>44895</v>
          </cell>
          <cell r="C13" t="str">
            <v>PKO034</v>
          </cell>
          <cell r="D13">
            <v>1950118571.5799999</v>
          </cell>
          <cell r="E13">
            <v>11314544.979999997</v>
          </cell>
        </row>
        <row r="14">
          <cell r="A14" t="str">
            <v>PKO Zabezpieczenia Emerytalnego 2030</v>
          </cell>
          <cell r="B14">
            <v>44895</v>
          </cell>
          <cell r="C14" t="str">
            <v>PKO035</v>
          </cell>
          <cell r="D14">
            <v>906810051.52999997</v>
          </cell>
          <cell r="E14">
            <v>7681580.8199999994</v>
          </cell>
        </row>
        <row r="15">
          <cell r="A15" t="str">
            <v>PKO Zabezpieczenia Emerytalnego 2040</v>
          </cell>
          <cell r="B15">
            <v>44895</v>
          </cell>
          <cell r="C15" t="str">
            <v>PKO036</v>
          </cell>
          <cell r="D15">
            <v>686532105.23000014</v>
          </cell>
          <cell r="E15">
            <v>9810216.2100000009</v>
          </cell>
        </row>
        <row r="16">
          <cell r="A16" t="str">
            <v>PKO Zabezpieczenia Emerytalnego 2050</v>
          </cell>
          <cell r="B16">
            <v>44895</v>
          </cell>
          <cell r="C16" t="str">
            <v>PKO037</v>
          </cell>
          <cell r="D16">
            <v>351923901.88999999</v>
          </cell>
          <cell r="E16">
            <v>5704479.6099999994</v>
          </cell>
        </row>
        <row r="17">
          <cell r="A17" t="str">
            <v>PKO Zabezpieczenia Emerytalnego 2060</v>
          </cell>
          <cell r="B17">
            <v>44895</v>
          </cell>
          <cell r="C17" t="str">
            <v>PKO038</v>
          </cell>
          <cell r="D17">
            <v>130015910.92999999</v>
          </cell>
          <cell r="E17">
            <v>2157861.17</v>
          </cell>
        </row>
        <row r="18">
          <cell r="A18" t="str">
            <v>PKO Globalnej Strategii - fiz</v>
          </cell>
          <cell r="B18">
            <v>44895</v>
          </cell>
          <cell r="C18" t="str">
            <v>PKO040</v>
          </cell>
          <cell r="D18">
            <v>162171284.74000001</v>
          </cell>
          <cell r="E18">
            <v>0</v>
          </cell>
        </row>
        <row r="19">
          <cell r="A19" t="str">
            <v>Fundusze dedykowane</v>
          </cell>
          <cell r="B19">
            <v>44895</v>
          </cell>
          <cell r="C19" t="str">
            <v>PKO041</v>
          </cell>
          <cell r="D19">
            <v>513789049.14999998</v>
          </cell>
          <cell r="E19">
            <v>0</v>
          </cell>
        </row>
        <row r="20">
          <cell r="A20" t="str">
            <v>PKO Strategii Obligacyjnych - fiz</v>
          </cell>
          <cell r="B20">
            <v>44895</v>
          </cell>
          <cell r="C20" t="str">
            <v>PKO042</v>
          </cell>
          <cell r="D20">
            <v>225958211.50999999</v>
          </cell>
          <cell r="E20">
            <v>0</v>
          </cell>
        </row>
        <row r="21">
          <cell r="A21" t="str">
            <v>PKO Spółek Innowacyjnych Globalny - fiz</v>
          </cell>
          <cell r="B21">
            <v>44895</v>
          </cell>
          <cell r="C21" t="str">
            <v>PKO043</v>
          </cell>
          <cell r="D21">
            <v>10544789.539999999</v>
          </cell>
          <cell r="E21">
            <v>0</v>
          </cell>
        </row>
        <row r="22">
          <cell r="A22" t="str">
            <v>PKO Multi Strategia - fiz</v>
          </cell>
          <cell r="B22">
            <v>44895</v>
          </cell>
          <cell r="C22" t="str">
            <v>PKO044</v>
          </cell>
          <cell r="D22">
            <v>32712219.590000004</v>
          </cell>
          <cell r="E22">
            <v>0</v>
          </cell>
        </row>
        <row r="23">
          <cell r="A23" t="str">
            <v>PKO Nieruchomości Komercyjnych - fizan</v>
          </cell>
          <cell r="B23">
            <v>44895</v>
          </cell>
          <cell r="C23" t="str">
            <v>PKO045</v>
          </cell>
          <cell r="D23">
            <v>191355377.19</v>
          </cell>
          <cell r="E23">
            <v>0</v>
          </cell>
        </row>
        <row r="24">
          <cell r="A24" t="str">
            <v>PKO Europa Wschód-Zachód - fiz</v>
          </cell>
          <cell r="B24">
            <v>44895</v>
          </cell>
          <cell r="C24" t="str">
            <v>PKO046</v>
          </cell>
          <cell r="D24">
            <v>33862716.300000004</v>
          </cell>
          <cell r="E24">
            <v>0</v>
          </cell>
        </row>
        <row r="25">
          <cell r="A25" t="str">
            <v>PKO Papierów Dłużnych USD</v>
          </cell>
          <cell r="B25">
            <v>44895</v>
          </cell>
          <cell r="C25" t="str">
            <v>PKO047</v>
          </cell>
          <cell r="D25">
            <v>96232779.659999996</v>
          </cell>
          <cell r="E25">
            <v>-14430441.380000003</v>
          </cell>
        </row>
        <row r="26">
          <cell r="A26" t="str">
            <v>PKO Akcji Rynku Złota</v>
          </cell>
          <cell r="B26">
            <v>44895</v>
          </cell>
          <cell r="C26" t="str">
            <v>PKO048</v>
          </cell>
          <cell r="D26">
            <v>684247495.38999999</v>
          </cell>
          <cell r="E26">
            <v>5580522.5900000036</v>
          </cell>
        </row>
        <row r="27">
          <cell r="A27" t="str">
            <v>PKO Akcji Rynku Polskiego</v>
          </cell>
          <cell r="B27">
            <v>44895</v>
          </cell>
          <cell r="C27" t="str">
            <v>PKO049</v>
          </cell>
          <cell r="D27">
            <v>90560735.230000019</v>
          </cell>
          <cell r="E27">
            <v>5427718.2200000007</v>
          </cell>
        </row>
        <row r="28">
          <cell r="A28" t="str">
            <v>PKO Akcji Rynku Amerykańskiego</v>
          </cell>
          <cell r="B28">
            <v>44895</v>
          </cell>
          <cell r="C28" t="str">
            <v>PKO050</v>
          </cell>
          <cell r="D28">
            <v>439980725.88999993</v>
          </cell>
          <cell r="E28">
            <v>-302984.51999999955</v>
          </cell>
        </row>
        <row r="29">
          <cell r="A29" t="str">
            <v>PKO Akcji Rynku Japońskiego</v>
          </cell>
          <cell r="B29">
            <v>44895</v>
          </cell>
          <cell r="C29" t="str">
            <v>PKO051</v>
          </cell>
          <cell r="D29">
            <v>54734490.139999993</v>
          </cell>
          <cell r="E29">
            <v>-257084.49999999953</v>
          </cell>
        </row>
        <row r="30">
          <cell r="A30" t="str">
            <v>PKO Akcji Rynków Wschodzących</v>
          </cell>
          <cell r="B30">
            <v>44895</v>
          </cell>
          <cell r="C30" t="str">
            <v>PKO052</v>
          </cell>
          <cell r="D30">
            <v>91908502.029999986</v>
          </cell>
          <cell r="E30">
            <v>718698.91000000015</v>
          </cell>
        </row>
        <row r="31">
          <cell r="A31" t="str">
            <v>PKO Akcji Rynku Europejskiego</v>
          </cell>
          <cell r="B31">
            <v>44895</v>
          </cell>
          <cell r="C31" t="str">
            <v>PKO053</v>
          </cell>
          <cell r="D31">
            <v>85986326.969999999</v>
          </cell>
          <cell r="E31">
            <v>16252.830000000075</v>
          </cell>
        </row>
        <row r="32">
          <cell r="A32" t="str">
            <v>PKO Akcji Dywidendowych Globalny</v>
          </cell>
          <cell r="B32">
            <v>44895</v>
          </cell>
          <cell r="C32" t="str">
            <v>PKO054</v>
          </cell>
          <cell r="D32">
            <v>82074713.720000014</v>
          </cell>
          <cell r="E32">
            <v>382894.05000000028</v>
          </cell>
        </row>
        <row r="33">
          <cell r="A33" t="str">
            <v>PKO Globalnego Dochodu - fiz</v>
          </cell>
          <cell r="B33">
            <v>44895</v>
          </cell>
          <cell r="C33" t="str">
            <v>PKO055</v>
          </cell>
          <cell r="D33">
            <v>53920992.270000003</v>
          </cell>
          <cell r="E33">
            <v>0</v>
          </cell>
        </row>
        <row r="34">
          <cell r="A34" t="str">
            <v>PKO Absolutnej Stopy Zwrotu Europa Wschód-Zachód - fiz</v>
          </cell>
          <cell r="B34">
            <v>44895</v>
          </cell>
          <cell r="C34" t="str">
            <v>PKO056</v>
          </cell>
          <cell r="D34">
            <v>58081877.420000002</v>
          </cell>
          <cell r="E34">
            <v>0</v>
          </cell>
        </row>
        <row r="35">
          <cell r="A35" t="str">
            <v>PKO Medycyny i Demografii Globalny</v>
          </cell>
          <cell r="B35">
            <v>44895</v>
          </cell>
          <cell r="C35" t="str">
            <v>PKO057</v>
          </cell>
          <cell r="D35">
            <v>548912974.9799999</v>
          </cell>
          <cell r="E35">
            <v>-1525105.209999999</v>
          </cell>
        </row>
        <row r="36">
          <cell r="A36" t="str">
            <v>PKO Bursztynowy</v>
          </cell>
          <cell r="B36">
            <v>44895</v>
          </cell>
          <cell r="C36" t="str">
            <v>PKO059</v>
          </cell>
          <cell r="D36">
            <v>712205197.32999992</v>
          </cell>
          <cell r="E36">
            <v>-12518909.91</v>
          </cell>
        </row>
        <row r="37">
          <cell r="A37" t="str">
            <v>PKO Szafirowy</v>
          </cell>
          <cell r="B37">
            <v>44895</v>
          </cell>
          <cell r="C37" t="str">
            <v>PKO060</v>
          </cell>
          <cell r="D37">
            <v>517433685.81999999</v>
          </cell>
          <cell r="E37">
            <v>-5934223.2899999991</v>
          </cell>
        </row>
        <row r="38">
          <cell r="A38" t="str">
            <v>PKO Rubinowy</v>
          </cell>
          <cell r="B38">
            <v>44895</v>
          </cell>
          <cell r="C38" t="str">
            <v>PKO061</v>
          </cell>
          <cell r="D38">
            <v>262821307.60000002</v>
          </cell>
          <cell r="E38">
            <v>-1810041.75</v>
          </cell>
        </row>
        <row r="39">
          <cell r="A39" t="str">
            <v>PKO Szmaragdowy</v>
          </cell>
          <cell r="B39">
            <v>44895</v>
          </cell>
          <cell r="C39" t="str">
            <v>PKO062</v>
          </cell>
          <cell r="D39">
            <v>97194472.100000009</v>
          </cell>
          <cell r="E39">
            <v>-248096.36999999988</v>
          </cell>
        </row>
        <row r="40">
          <cell r="A40" t="str">
            <v>PKO Diamentowy</v>
          </cell>
          <cell r="B40">
            <v>44895</v>
          </cell>
          <cell r="C40" t="str">
            <v>PKO063</v>
          </cell>
          <cell r="D40">
            <v>60546336.390000001</v>
          </cell>
          <cell r="E40">
            <v>-1017855.43</v>
          </cell>
        </row>
        <row r="41">
          <cell r="A41" t="str">
            <v>ALFA SFIO</v>
          </cell>
          <cell r="B41">
            <v>44895</v>
          </cell>
          <cell r="C41" t="str">
            <v>KBC009</v>
          </cell>
          <cell r="D41">
            <v>595812488.25</v>
          </cell>
          <cell r="E41">
            <v>-80000000</v>
          </cell>
        </row>
        <row r="42">
          <cell r="A42" t="str">
            <v>mFundusz Konserwatywny - sfio</v>
          </cell>
          <cell r="B42">
            <v>44895</v>
          </cell>
          <cell r="C42" t="str">
            <v>KBC010</v>
          </cell>
          <cell r="D42">
            <v>425161757.59000003</v>
          </cell>
          <cell r="E42">
            <v>-8062000.5</v>
          </cell>
        </row>
        <row r="43">
          <cell r="A43" t="str">
            <v>GAMMA</v>
          </cell>
          <cell r="B43">
            <v>44895</v>
          </cell>
          <cell r="C43" t="str">
            <v>KBC011</v>
          </cell>
          <cell r="D43">
            <v>411745068.27999997</v>
          </cell>
          <cell r="E43">
            <v>-911833.75</v>
          </cell>
        </row>
        <row r="44">
          <cell r="A44" t="str">
            <v>GAMMA Negative Duration - fiz</v>
          </cell>
          <cell r="B44">
            <v>44895</v>
          </cell>
          <cell r="C44" t="str">
            <v>KBC103</v>
          </cell>
          <cell r="D44">
            <v>6445339.5</v>
          </cell>
          <cell r="E44">
            <v>-312180.47999999998</v>
          </cell>
        </row>
        <row r="45">
          <cell r="A45" t="str">
            <v>PKO Emerytura 2025</v>
          </cell>
          <cell r="B45">
            <v>44895</v>
          </cell>
          <cell r="C45" t="str">
            <v>PKO064</v>
          </cell>
          <cell r="D45">
            <v>339537377.56</v>
          </cell>
          <cell r="E45">
            <v>11142597.02</v>
          </cell>
        </row>
        <row r="46">
          <cell r="A46" t="str">
            <v>PKO Emerytura 2030</v>
          </cell>
          <cell r="B46">
            <v>44895</v>
          </cell>
          <cell r="C46" t="str">
            <v>PKO065</v>
          </cell>
          <cell r="D46">
            <v>496598496.10000002</v>
          </cell>
          <cell r="E46">
            <v>17143792.400000002</v>
          </cell>
        </row>
        <row r="47">
          <cell r="A47" t="str">
            <v>PKO Emerytura 2035</v>
          </cell>
          <cell r="B47">
            <v>44895</v>
          </cell>
          <cell r="C47" t="str">
            <v>PKO066</v>
          </cell>
          <cell r="D47">
            <v>678291193.19000006</v>
          </cell>
          <cell r="E47">
            <v>22291213.229999997</v>
          </cell>
        </row>
        <row r="48">
          <cell r="A48" t="str">
            <v>PKO Emerytura 2040</v>
          </cell>
          <cell r="B48">
            <v>44895</v>
          </cell>
          <cell r="C48" t="str">
            <v>PKO067</v>
          </cell>
          <cell r="D48">
            <v>714813673.70000005</v>
          </cell>
          <cell r="E48">
            <v>22924575</v>
          </cell>
        </row>
        <row r="49">
          <cell r="A49" t="str">
            <v>PKO Emerytura 2045</v>
          </cell>
          <cell r="B49">
            <v>44895</v>
          </cell>
          <cell r="C49" t="str">
            <v>PKO068</v>
          </cell>
          <cell r="D49">
            <v>616245264.69000006</v>
          </cell>
          <cell r="E49">
            <v>18684841.82</v>
          </cell>
        </row>
        <row r="50">
          <cell r="A50" t="str">
            <v>PKO Emerytura 2050</v>
          </cell>
          <cell r="B50">
            <v>44895</v>
          </cell>
          <cell r="C50" t="str">
            <v>PKO069</v>
          </cell>
          <cell r="D50">
            <v>424626918.29000002</v>
          </cell>
          <cell r="E50">
            <v>12369351.32</v>
          </cell>
        </row>
        <row r="51">
          <cell r="A51" t="str">
            <v>PKO Emerytura 2055</v>
          </cell>
          <cell r="B51">
            <v>44895</v>
          </cell>
          <cell r="C51" t="str">
            <v>PKO070</v>
          </cell>
          <cell r="D51">
            <v>265342289.84999999</v>
          </cell>
          <cell r="E51">
            <v>8085438.9300000006</v>
          </cell>
        </row>
        <row r="52">
          <cell r="A52" t="str">
            <v>PKO Emerytura 2060</v>
          </cell>
          <cell r="B52">
            <v>44895</v>
          </cell>
          <cell r="C52" t="str">
            <v>PKO071</v>
          </cell>
          <cell r="D52">
            <v>108835289.33</v>
          </cell>
          <cell r="E52">
            <v>4111214.39</v>
          </cell>
        </row>
        <row r="53">
          <cell r="A53" t="str">
            <v>PKO Ekologii i Odpowiedzialności Społecznej Globalny</v>
          </cell>
          <cell r="B53">
            <v>44895</v>
          </cell>
          <cell r="C53" t="str">
            <v>PKO072</v>
          </cell>
          <cell r="D53">
            <v>371383950.75999999</v>
          </cell>
          <cell r="E53">
            <v>-5911001.1899999995</v>
          </cell>
        </row>
        <row r="54">
          <cell r="A54" t="str">
            <v>PKO Obligacji Samorządowych II</v>
          </cell>
          <cell r="B54">
            <v>44895</v>
          </cell>
          <cell r="C54" t="str">
            <v>PKO073</v>
          </cell>
          <cell r="D54">
            <v>769177910.40999997</v>
          </cell>
          <cell r="E54">
            <v>-13855993.010000005</v>
          </cell>
        </row>
        <row r="55">
          <cell r="A55" t="str">
            <v>PKO Obligacji Globalny</v>
          </cell>
          <cell r="B55">
            <v>44895</v>
          </cell>
          <cell r="C55" t="str">
            <v>PKO074</v>
          </cell>
          <cell r="D55">
            <v>97240403.36999999</v>
          </cell>
          <cell r="E55">
            <v>-1335175.45</v>
          </cell>
        </row>
        <row r="56">
          <cell r="A56" t="str">
            <v>PKO Obligacji Samorządowych</v>
          </cell>
          <cell r="B56">
            <v>44895</v>
          </cell>
          <cell r="C56" t="str">
            <v>PKO075</v>
          </cell>
          <cell r="D56">
            <v>1656024407.05</v>
          </cell>
          <cell r="E56">
            <v>137890853.24000001</v>
          </cell>
        </row>
        <row r="57">
          <cell r="A57" t="str">
            <v>PKO Zabezpieczenia Emerytalnego 2070</v>
          </cell>
          <cell r="B57">
            <v>44895</v>
          </cell>
          <cell r="C57" t="str">
            <v>PKO076</v>
          </cell>
          <cell r="D57">
            <v>8153886.5100000007</v>
          </cell>
          <cell r="E57">
            <v>460334.66</v>
          </cell>
        </row>
        <row r="58">
          <cell r="A58" t="str">
            <v>PKO Gamma Plus</v>
          </cell>
          <cell r="B58">
            <v>44895</v>
          </cell>
          <cell r="C58" t="str">
            <v>PKO077</v>
          </cell>
          <cell r="D58">
            <v>613706087.37</v>
          </cell>
          <cell r="E58">
            <v>39841576.270000011</v>
          </cell>
        </row>
        <row r="59">
          <cell r="A59" t="str">
            <v>PKO Emerytura 2065</v>
          </cell>
          <cell r="B59">
            <v>44895</v>
          </cell>
          <cell r="C59" t="str">
            <v>PKO078</v>
          </cell>
          <cell r="D59">
            <v>4060471.21</v>
          </cell>
          <cell r="E59">
            <v>321010.04000000004</v>
          </cell>
        </row>
        <row r="60">
          <cell r="A60" t="str">
            <v>PKO Energii Odnawialnej - fizan</v>
          </cell>
          <cell r="B60">
            <v>44895</v>
          </cell>
          <cell r="C60" t="str">
            <v>PKO079</v>
          </cell>
          <cell r="D60">
            <v>3917893.53</v>
          </cell>
          <cell r="E60">
            <v>0</v>
          </cell>
        </row>
        <row r="61">
          <cell r="A61" t="str">
            <v>Fundusz Własności Pracowniczej PKP SFIO</v>
          </cell>
          <cell r="B61">
            <v>44895</v>
          </cell>
          <cell r="C61" t="str">
            <v>PKO080</v>
          </cell>
          <cell r="D61">
            <v>730481822.96000004</v>
          </cell>
          <cell r="E61">
            <v>-877558.98</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showGridLines="0" tabSelected="1" topLeftCell="A40" zoomScale="106" zoomScaleNormal="106" workbookViewId="0">
      <selection activeCell="E23" sqref="E23"/>
    </sheetView>
  </sheetViews>
  <sheetFormatPr defaultRowHeight="14.5" x14ac:dyDescent="0.35"/>
  <cols>
    <col min="1" max="1" width="42.25" customWidth="1"/>
    <col min="2" max="2" width="13.33203125" style="1" customWidth="1"/>
    <col min="3" max="3" width="19.33203125" style="1" bestFit="1" customWidth="1"/>
    <col min="4" max="4" width="18.58203125" customWidth="1"/>
    <col min="5" max="5" width="18.5" customWidth="1"/>
    <col min="6" max="6" width="20.33203125" style="24" customWidth="1"/>
    <col min="7" max="7" width="17.58203125" hidden="1" customWidth="1"/>
    <col min="8" max="8" width="16.58203125" customWidth="1"/>
  </cols>
  <sheetData>
    <row r="1" spans="1:10" x14ac:dyDescent="0.35">
      <c r="A1" t="s">
        <v>92</v>
      </c>
    </row>
    <row r="3" spans="1:10" x14ac:dyDescent="0.35">
      <c r="A3" t="s">
        <v>95</v>
      </c>
    </row>
    <row r="5" spans="1:10" x14ac:dyDescent="0.35">
      <c r="A5" s="2" t="s">
        <v>91</v>
      </c>
      <c r="B5" s="2" t="s">
        <v>87</v>
      </c>
      <c r="C5" s="2" t="s">
        <v>88</v>
      </c>
      <c r="D5" s="3" t="s">
        <v>89</v>
      </c>
      <c r="E5" s="17" t="s">
        <v>90</v>
      </c>
      <c r="F5" s="25"/>
      <c r="G5" s="15"/>
      <c r="H5" s="15"/>
      <c r="I5" s="15"/>
      <c r="J5" s="15"/>
    </row>
    <row r="6" spans="1:10" x14ac:dyDescent="0.35">
      <c r="A6" s="4" t="s">
        <v>43</v>
      </c>
      <c r="B6" s="5">
        <v>44895</v>
      </c>
      <c r="C6" s="11" t="s">
        <v>42</v>
      </c>
      <c r="D6" s="14">
        <f>VLOOKUP(A6,[1]Data!$A$1:$E$61,4,FALSE)</f>
        <v>82074713.720000014</v>
      </c>
      <c r="E6" s="18">
        <f>VLOOKUP(A6,[1]Data!$A$1:$E$61,5,FALSE)</f>
        <v>382894.05000000028</v>
      </c>
      <c r="F6" s="25"/>
      <c r="G6" s="9"/>
      <c r="H6" s="9"/>
      <c r="I6" s="15"/>
      <c r="J6" s="15"/>
    </row>
    <row r="7" spans="1:10" x14ac:dyDescent="0.35">
      <c r="A7" s="4" t="s">
        <v>7</v>
      </c>
      <c r="B7" s="5">
        <v>44895</v>
      </c>
      <c r="C7" s="11" t="s">
        <v>6</v>
      </c>
      <c r="D7" s="14">
        <f>VLOOKUP(A7,[1]Data!$A$1:$E$61,4,FALSE)</f>
        <v>190472137.79000002</v>
      </c>
      <c r="E7" s="18">
        <f>VLOOKUP(A7,[1]Data!$A$1:$E$61,5,FALSE)</f>
        <v>1428938.1399999997</v>
      </c>
      <c r="F7" s="25"/>
      <c r="G7" s="9"/>
      <c r="H7" s="9"/>
      <c r="I7" s="15"/>
      <c r="J7" s="15"/>
    </row>
    <row r="8" spans="1:10" x14ac:dyDescent="0.35">
      <c r="A8" s="4" t="s">
        <v>9</v>
      </c>
      <c r="B8" s="5">
        <v>44895</v>
      </c>
      <c r="C8" s="11" t="s">
        <v>8</v>
      </c>
      <c r="D8" s="14">
        <f>VLOOKUP(A8,[1]Data!$A$1:$E$61,4,FALSE)</f>
        <v>665663196.91000021</v>
      </c>
      <c r="E8" s="18">
        <f>VLOOKUP(A8,[1]Data!$A$1:$E$61,5,FALSE)</f>
        <v>-1597265.379999999</v>
      </c>
      <c r="F8" s="25"/>
      <c r="G8" s="9"/>
      <c r="H8" s="9"/>
      <c r="I8" s="15"/>
      <c r="J8" s="15"/>
    </row>
    <row r="9" spans="1:10" x14ac:dyDescent="0.35">
      <c r="A9" s="4" t="s">
        <v>39</v>
      </c>
      <c r="B9" s="5">
        <v>44895</v>
      </c>
      <c r="C9" s="11" t="s">
        <v>38</v>
      </c>
      <c r="D9" s="14">
        <f>VLOOKUP(A9,[1]Data!$A$1:$E$61,4,FALSE)</f>
        <v>91908502.029999986</v>
      </c>
      <c r="E9" s="18">
        <f>VLOOKUP(A9,[1]Data!$A$1:$E$61,5,FALSE)</f>
        <v>718698.91000000015</v>
      </c>
      <c r="F9" s="25"/>
      <c r="G9" s="9"/>
      <c r="H9" s="9"/>
      <c r="I9" s="15"/>
      <c r="J9" s="15"/>
    </row>
    <row r="10" spans="1:10" x14ac:dyDescent="0.35">
      <c r="A10" s="4" t="s">
        <v>35</v>
      </c>
      <c r="B10" s="5">
        <v>44895</v>
      </c>
      <c r="C10" s="11" t="s">
        <v>34</v>
      </c>
      <c r="D10" s="14">
        <f>VLOOKUP(A10,[1]Data!$A$1:$E$61,4,FALSE)</f>
        <v>439980725.88999993</v>
      </c>
      <c r="E10" s="18">
        <f>VLOOKUP(A10,[1]Data!$A$1:$E$61,5,FALSE)</f>
        <v>-302984.51999999955</v>
      </c>
      <c r="F10" s="26"/>
      <c r="G10" s="19"/>
      <c r="H10" s="19"/>
      <c r="I10" s="15"/>
      <c r="J10" s="15"/>
    </row>
    <row r="11" spans="1:10" x14ac:dyDescent="0.35">
      <c r="A11" s="4" t="s">
        <v>41</v>
      </c>
      <c r="B11" s="5">
        <v>44895</v>
      </c>
      <c r="C11" s="11" t="s">
        <v>40</v>
      </c>
      <c r="D11" s="14">
        <f>VLOOKUP(A11,[1]Data!$A$1:$E$61,4,FALSE)</f>
        <v>85986326.969999999</v>
      </c>
      <c r="E11" s="18">
        <f>VLOOKUP(A11,[1]Data!$A$1:$E$61,5,FALSE)</f>
        <v>16252.830000000075</v>
      </c>
      <c r="F11" s="25"/>
      <c r="G11" s="9"/>
      <c r="H11" s="9"/>
      <c r="I11" s="15"/>
      <c r="J11" s="15"/>
    </row>
    <row r="12" spans="1:10" x14ac:dyDescent="0.35">
      <c r="A12" s="4" t="s">
        <v>37</v>
      </c>
      <c r="B12" s="5">
        <v>44895</v>
      </c>
      <c r="C12" s="12" t="s">
        <v>36</v>
      </c>
      <c r="D12" s="14">
        <f>VLOOKUP(A12,[1]Data!$A$1:$E$61,4,FALSE)</f>
        <v>54734490.139999993</v>
      </c>
      <c r="E12" s="18">
        <f>VLOOKUP(A12,[1]Data!$A$1:$E$61,5,FALSE)</f>
        <v>-257084.49999999953</v>
      </c>
      <c r="F12" s="25"/>
      <c r="G12" s="9"/>
      <c r="H12" s="9"/>
      <c r="I12" s="15"/>
      <c r="J12" s="15"/>
    </row>
    <row r="13" spans="1:10" x14ac:dyDescent="0.35">
      <c r="A13" s="4" t="s">
        <v>33</v>
      </c>
      <c r="B13" s="5">
        <v>44895</v>
      </c>
      <c r="C13" s="11" t="s">
        <v>32</v>
      </c>
      <c r="D13" s="14">
        <f>VLOOKUP(A13,[1]Data!$A$1:$E$61,4,FALSE)</f>
        <v>90560735.230000019</v>
      </c>
      <c r="E13" s="18">
        <f>VLOOKUP(A13,[1]Data!$A$1:$E$61,5,FALSE)</f>
        <v>5427718.2200000007</v>
      </c>
      <c r="F13" s="25"/>
      <c r="G13" s="9"/>
      <c r="H13" s="9"/>
      <c r="I13" s="15"/>
      <c r="J13" s="15"/>
    </row>
    <row r="14" spans="1:10" x14ac:dyDescent="0.35">
      <c r="A14" s="4" t="s">
        <v>31</v>
      </c>
      <c r="B14" s="5">
        <v>44895</v>
      </c>
      <c r="C14" s="11" t="s">
        <v>30</v>
      </c>
      <c r="D14" s="14">
        <f>VLOOKUP(A14,[1]Data!$A$1:$E$61,4,FALSE)</f>
        <v>684247495.38999999</v>
      </c>
      <c r="E14" s="18">
        <f>VLOOKUP(A14,[1]Data!$A$1:$E$61,5,FALSE)</f>
        <v>5580522.5900000036</v>
      </c>
      <c r="F14" s="25"/>
      <c r="G14" s="9"/>
      <c r="H14" s="9"/>
      <c r="I14" s="15"/>
      <c r="J14" s="15"/>
    </row>
    <row r="15" spans="1:10" x14ac:dyDescent="0.35">
      <c r="A15" s="4" t="s">
        <v>15</v>
      </c>
      <c r="B15" s="5">
        <v>44895</v>
      </c>
      <c r="C15" s="11" t="s">
        <v>14</v>
      </c>
      <c r="D15" s="14">
        <f>VLOOKUP(A15,[1]Data!$A$1:$E$61,4,FALSE)</f>
        <v>536626340.65000004</v>
      </c>
      <c r="E15" s="18">
        <f>VLOOKUP(A15,[1]Data!$A$1:$E$61,5,FALSE)</f>
        <v>2332905.2000000011</v>
      </c>
      <c r="F15" s="25"/>
      <c r="G15" s="9"/>
      <c r="H15" s="9"/>
      <c r="I15" s="15"/>
      <c r="J15" s="15"/>
    </row>
    <row r="16" spans="1:10" x14ac:dyDescent="0.35">
      <c r="A16" s="6" t="s">
        <v>73</v>
      </c>
      <c r="B16" s="5">
        <v>44895</v>
      </c>
      <c r="C16" s="11" t="s">
        <v>72</v>
      </c>
      <c r="D16" s="14">
        <f>VLOOKUP(A16,[1]Data!$A$1:$E$61,4,FALSE)</f>
        <v>371383950.75999999</v>
      </c>
      <c r="E16" s="18">
        <f>VLOOKUP(A16,[1]Data!$A$1:$E$61,5,FALSE)</f>
        <v>-5911001.1899999995</v>
      </c>
      <c r="F16" s="25"/>
      <c r="G16" s="9"/>
      <c r="H16" s="9"/>
      <c r="I16" s="15"/>
      <c r="J16" s="15"/>
    </row>
    <row r="17" spans="1:10" x14ac:dyDescent="0.35">
      <c r="A17" s="6" t="s">
        <v>82</v>
      </c>
      <c r="B17" s="5">
        <v>44895</v>
      </c>
      <c r="C17" s="11" t="s">
        <v>81</v>
      </c>
      <c r="D17" s="14">
        <f>VLOOKUP(A17,[1]Data!$A$1:$E$61,4,FALSE)</f>
        <v>613706087.37</v>
      </c>
      <c r="E17" s="18">
        <f>VLOOKUP(A17,[1]Data!$A$1:$E$61,5,FALSE)</f>
        <v>39841576.270000011</v>
      </c>
      <c r="F17" s="25"/>
      <c r="G17" s="9"/>
      <c r="H17" s="9"/>
      <c r="I17" s="15"/>
      <c r="J17" s="15"/>
    </row>
    <row r="18" spans="1:10" x14ac:dyDescent="0.35">
      <c r="A18" s="4" t="s">
        <v>17</v>
      </c>
      <c r="B18" s="5">
        <v>44895</v>
      </c>
      <c r="C18" s="11" t="s">
        <v>16</v>
      </c>
      <c r="D18" s="14">
        <f>VLOOKUP(A18,[1]Data!$A$1:$E$61,4,FALSE)</f>
        <v>117273658.59000002</v>
      </c>
      <c r="E18" s="18">
        <f>VLOOKUP(A18,[1]Data!$A$1:$E$61,5,FALSE)</f>
        <v>784046.90999999968</v>
      </c>
      <c r="F18" s="25"/>
      <c r="G18" s="9"/>
      <c r="H18" s="9"/>
      <c r="I18" s="15"/>
      <c r="J18" s="15"/>
    </row>
    <row r="19" spans="1:10" x14ac:dyDescent="0.35">
      <c r="A19" s="4" t="s">
        <v>45</v>
      </c>
      <c r="B19" s="5">
        <v>44895</v>
      </c>
      <c r="C19" s="11" t="s">
        <v>44</v>
      </c>
      <c r="D19" s="14">
        <f>VLOOKUP(A19,[1]Data!$A$1:$E$61,4,FALSE)</f>
        <v>548912974.9799999</v>
      </c>
      <c r="E19" s="18">
        <f>VLOOKUP(A19,[1]Data!$A$1:$E$61,5,FALSE)</f>
        <v>-1525105.209999999</v>
      </c>
      <c r="F19" s="26"/>
      <c r="G19" s="19"/>
      <c r="H19" s="19"/>
      <c r="I19" s="15"/>
      <c r="J19" s="15"/>
    </row>
    <row r="20" spans="1:10" x14ac:dyDescent="0.35">
      <c r="A20" s="4" t="s">
        <v>5</v>
      </c>
      <c r="B20" s="5">
        <v>44895</v>
      </c>
      <c r="C20" s="11" t="s">
        <v>4</v>
      </c>
      <c r="D20" s="14">
        <f>VLOOKUP(A20,[1]Data!$A$1:$E$61,4,FALSE)</f>
        <v>3193358968.27</v>
      </c>
      <c r="E20" s="18">
        <f>VLOOKUP(A20,[1]Data!$A$1:$E$61,5,FALSE)</f>
        <v>-26245547</v>
      </c>
      <c r="F20" s="25"/>
      <c r="G20" s="9"/>
      <c r="H20" s="9"/>
      <c r="I20" s="15"/>
      <c r="J20" s="15"/>
    </row>
    <row r="21" spans="1:10" x14ac:dyDescent="0.35">
      <c r="A21" s="6" t="s">
        <v>76</v>
      </c>
      <c r="B21" s="5">
        <v>44895</v>
      </c>
      <c r="C21" s="11" t="s">
        <v>75</v>
      </c>
      <c r="D21" s="14">
        <f>VLOOKUP(A21,[1]Data!$A$1:$E$61,4,FALSE)</f>
        <v>97240403.36999999</v>
      </c>
      <c r="E21" s="18">
        <f>VLOOKUP(A21,[1]Data!$A$1:$E$61,5,FALSE)</f>
        <v>-1335175.45</v>
      </c>
      <c r="F21" s="25"/>
      <c r="G21" s="9"/>
      <c r="H21" s="9"/>
      <c r="I21" s="15"/>
      <c r="J21" s="15"/>
    </row>
    <row r="22" spans="1:10" x14ac:dyDescent="0.35">
      <c r="A22" s="6" t="s">
        <v>93</v>
      </c>
      <c r="B22" s="5">
        <v>44895</v>
      </c>
      <c r="C22" s="11" t="s">
        <v>74</v>
      </c>
      <c r="D22" s="14">
        <f>VLOOKUP(A22,[1]Data!$A$1:$E$61,4,FALSE)</f>
        <v>769177910.40999997</v>
      </c>
      <c r="E22" s="18">
        <f>VLOOKUP(A22,[1]Data!$A$1:$E$61,5,FALSE)</f>
        <v>-13855993.010000005</v>
      </c>
      <c r="F22" s="26"/>
      <c r="G22" s="19"/>
      <c r="H22" s="19"/>
      <c r="I22" s="15"/>
      <c r="J22" s="15"/>
    </row>
    <row r="23" spans="1:10" x14ac:dyDescent="0.35">
      <c r="A23" s="6" t="s">
        <v>78</v>
      </c>
      <c r="B23" s="5">
        <v>44895</v>
      </c>
      <c r="C23" s="11" t="s">
        <v>77</v>
      </c>
      <c r="D23" s="14">
        <f>VLOOKUP(A23,[1]Data!$A$1:$E$61,4,FALSE)</f>
        <v>1656024407.05</v>
      </c>
      <c r="E23" s="18">
        <f>VLOOKUP(A23,[1]Data!$A$1:$E$61,5,FALSE)</f>
        <v>137890853.24000001</v>
      </c>
      <c r="F23" s="25"/>
      <c r="G23" s="9"/>
      <c r="H23" s="9"/>
      <c r="I23" s="15"/>
      <c r="J23" s="15"/>
    </row>
    <row r="24" spans="1:10" x14ac:dyDescent="0.35">
      <c r="A24" s="4" t="s">
        <v>3</v>
      </c>
      <c r="B24" s="5">
        <v>44895</v>
      </c>
      <c r="C24" s="13" t="s">
        <v>2</v>
      </c>
      <c r="D24" s="14">
        <f>VLOOKUP(A24,[1]Data!$A$1:$E$61,4,FALSE)</f>
        <v>3736692760.4799995</v>
      </c>
      <c r="E24" s="18">
        <f>VLOOKUP(A24,[1]Data!$A$1:$E$61,5,FALSE)</f>
        <v>-179750179.83000001</v>
      </c>
      <c r="F24" s="25"/>
      <c r="G24" s="9"/>
      <c r="H24" s="9"/>
      <c r="I24" s="15"/>
      <c r="J24" s="15"/>
    </row>
    <row r="25" spans="1:10" x14ac:dyDescent="0.35">
      <c r="A25" s="4" t="s">
        <v>29</v>
      </c>
      <c r="B25" s="5">
        <v>44895</v>
      </c>
      <c r="C25" s="11" t="s">
        <v>28</v>
      </c>
      <c r="D25" s="14">
        <f>VLOOKUP(A25,[1]Data!$A$1:$E$61,4,FALSE)</f>
        <v>96232779.659999996</v>
      </c>
      <c r="E25" s="18">
        <f>VLOOKUP(A25,[1]Data!$A$1:$E$61,5,FALSE)</f>
        <v>-14430441.380000003</v>
      </c>
      <c r="F25" s="26"/>
      <c r="G25" s="19"/>
      <c r="H25" s="19"/>
      <c r="I25" s="15"/>
      <c r="J25" s="15"/>
    </row>
    <row r="26" spans="1:10" x14ac:dyDescent="0.35">
      <c r="A26" s="4" t="s">
        <v>1</v>
      </c>
      <c r="B26" s="5">
        <v>44895</v>
      </c>
      <c r="C26" s="13" t="s">
        <v>0</v>
      </c>
      <c r="D26" s="14">
        <f>VLOOKUP(A26,[1]Data!$A$1:$E$61,4,FALSE)</f>
        <v>1434991620.21</v>
      </c>
      <c r="E26" s="18">
        <f>VLOOKUP(A26,[1]Data!$A$1:$E$61,5,FALSE)</f>
        <v>-18555973.5</v>
      </c>
      <c r="F26" s="25"/>
      <c r="G26" s="9"/>
      <c r="H26" s="9"/>
      <c r="I26" s="15"/>
      <c r="J26" s="15"/>
    </row>
    <row r="27" spans="1:10" x14ac:dyDescent="0.35">
      <c r="A27" s="4" t="s">
        <v>11</v>
      </c>
      <c r="B27" s="5">
        <v>44895</v>
      </c>
      <c r="C27" s="11" t="s">
        <v>10</v>
      </c>
      <c r="D27" s="14">
        <f>VLOOKUP(A27,[1]Data!$A$1:$E$61,4,FALSE)</f>
        <v>753861208.30000007</v>
      </c>
      <c r="E27" s="18">
        <f>VLOOKUP(A27,[1]Data!$A$1:$E$61,5,FALSE)</f>
        <v>-27947961.719999999</v>
      </c>
      <c r="F27" s="25"/>
      <c r="G27" s="9"/>
      <c r="H27" s="9"/>
      <c r="I27" s="15"/>
      <c r="J27" s="15"/>
    </row>
    <row r="28" spans="1:10" x14ac:dyDescent="0.35">
      <c r="A28" s="4" t="s">
        <v>13</v>
      </c>
      <c r="B28" s="5">
        <v>44895</v>
      </c>
      <c r="C28" s="11" t="s">
        <v>12</v>
      </c>
      <c r="D28" s="14">
        <f>VLOOKUP(A28,[1]Data!$A$1:$E$61,4,FALSE)</f>
        <v>2483748186.0499997</v>
      </c>
      <c r="E28" s="18">
        <f>VLOOKUP(A28,[1]Data!$A$1:$E$61,5,FALSE)</f>
        <v>9675439.8599999994</v>
      </c>
      <c r="F28" s="25"/>
      <c r="G28" s="9"/>
      <c r="H28" s="9"/>
      <c r="I28" s="15"/>
      <c r="J28" s="15"/>
    </row>
    <row r="29" spans="1:10" x14ac:dyDescent="0.35">
      <c r="A29" s="4" t="s">
        <v>47</v>
      </c>
      <c r="B29" s="5">
        <v>44895</v>
      </c>
      <c r="C29" s="11" t="s">
        <v>46</v>
      </c>
      <c r="D29" s="14">
        <f>VLOOKUP(A29,[1]Data!$A$1:$E$61,4,FALSE)</f>
        <v>712205197.32999992</v>
      </c>
      <c r="E29" s="18">
        <f>VLOOKUP(A29,[1]Data!$A$1:$E$61,5,FALSE)</f>
        <v>-12518909.91</v>
      </c>
      <c r="F29" s="26"/>
      <c r="G29" s="19"/>
      <c r="H29" s="19"/>
      <c r="I29" s="15"/>
      <c r="J29" s="15"/>
    </row>
    <row r="30" spans="1:10" x14ac:dyDescent="0.35">
      <c r="A30" s="4" t="s">
        <v>55</v>
      </c>
      <c r="B30" s="5">
        <v>44895</v>
      </c>
      <c r="C30" s="11" t="s">
        <v>54</v>
      </c>
      <c r="D30" s="14">
        <f>VLOOKUP(A30,[1]Data!$A$1:$E$61,4,FALSE)</f>
        <v>60546336.390000001</v>
      </c>
      <c r="E30" s="18">
        <f>VLOOKUP(A30,[1]Data!$A$1:$E$61,5,FALSE)</f>
        <v>-1017855.43</v>
      </c>
      <c r="F30" s="25"/>
      <c r="G30" s="9"/>
      <c r="H30" s="9"/>
      <c r="I30" s="15"/>
      <c r="J30" s="15"/>
    </row>
    <row r="31" spans="1:10" x14ac:dyDescent="0.35">
      <c r="A31" s="4" t="s">
        <v>51</v>
      </c>
      <c r="B31" s="5">
        <v>44895</v>
      </c>
      <c r="C31" s="11" t="s">
        <v>50</v>
      </c>
      <c r="D31" s="14">
        <f>VLOOKUP(A31,[1]Data!$A$1:$E$61,4,FALSE)</f>
        <v>262821307.60000002</v>
      </c>
      <c r="E31" s="18">
        <f>VLOOKUP(A31,[1]Data!$A$1:$E$61,5,FALSE)</f>
        <v>-1810041.75</v>
      </c>
      <c r="F31" s="25"/>
      <c r="G31" s="9"/>
      <c r="H31" s="9"/>
      <c r="I31" s="15"/>
      <c r="J31" s="15"/>
    </row>
    <row r="32" spans="1:10" x14ac:dyDescent="0.35">
      <c r="A32" s="4" t="s">
        <v>49</v>
      </c>
      <c r="B32" s="5">
        <v>44895</v>
      </c>
      <c r="C32" s="11" t="s">
        <v>48</v>
      </c>
      <c r="D32" s="14">
        <f>VLOOKUP(A32,[1]Data!$A$1:$E$61,4,FALSE)</f>
        <v>517433685.81999999</v>
      </c>
      <c r="E32" s="18">
        <f>VLOOKUP(A32,[1]Data!$A$1:$E$61,5,FALSE)</f>
        <v>-5934223.2899999991</v>
      </c>
      <c r="F32" s="25"/>
      <c r="G32" s="9"/>
      <c r="H32" s="9"/>
      <c r="I32" s="15"/>
      <c r="J32" s="15"/>
    </row>
    <row r="33" spans="1:10" x14ac:dyDescent="0.35">
      <c r="A33" s="4" t="s">
        <v>53</v>
      </c>
      <c r="B33" s="5">
        <v>44895</v>
      </c>
      <c r="C33" s="11" t="s">
        <v>52</v>
      </c>
      <c r="D33" s="14">
        <f>VLOOKUP(A33,[1]Data!$A$1:$E$61,4,FALSE)</f>
        <v>97194472.100000009</v>
      </c>
      <c r="E33" s="18">
        <f>VLOOKUP(A33,[1]Data!$A$1:$E$61,5,FALSE)</f>
        <v>-248096.36999999988</v>
      </c>
      <c r="F33" s="25"/>
      <c r="G33" s="9"/>
      <c r="H33" s="9"/>
      <c r="I33" s="15"/>
      <c r="J33" s="15"/>
    </row>
    <row r="34" spans="1:10" x14ac:dyDescent="0.35">
      <c r="A34" s="7" t="s">
        <v>57</v>
      </c>
      <c r="B34" s="5">
        <v>44895</v>
      </c>
      <c r="C34" s="11" t="s">
        <v>56</v>
      </c>
      <c r="D34" s="14">
        <f>VLOOKUP(A34,[1]Data!$A$1:$E$61,4,FALSE)</f>
        <v>339537377.56</v>
      </c>
      <c r="E34" s="18">
        <f>VLOOKUP(A34,[1]Data!$A$1:$E$61,5,FALSE)</f>
        <v>11142597.02</v>
      </c>
      <c r="F34" s="25"/>
      <c r="G34" s="9"/>
      <c r="H34" s="9"/>
      <c r="I34" s="15"/>
      <c r="J34" s="15"/>
    </row>
    <row r="35" spans="1:10" x14ac:dyDescent="0.35">
      <c r="A35" s="7" t="s">
        <v>59</v>
      </c>
      <c r="B35" s="5">
        <v>44895</v>
      </c>
      <c r="C35" s="11" t="s">
        <v>58</v>
      </c>
      <c r="D35" s="14">
        <f>VLOOKUP(A35,[1]Data!$A$1:$E$61,4,FALSE)</f>
        <v>496598496.10000002</v>
      </c>
      <c r="E35" s="18">
        <f>VLOOKUP(A35,[1]Data!$A$1:$E$61,5,FALSE)</f>
        <v>17143792.400000002</v>
      </c>
      <c r="F35" s="26"/>
      <c r="G35" s="19"/>
      <c r="H35" s="19"/>
      <c r="I35" s="15"/>
      <c r="J35" s="15"/>
    </row>
    <row r="36" spans="1:10" x14ac:dyDescent="0.35">
      <c r="A36" s="7" t="s">
        <v>61</v>
      </c>
      <c r="B36" s="5">
        <v>44895</v>
      </c>
      <c r="C36" s="11" t="s">
        <v>60</v>
      </c>
      <c r="D36" s="14">
        <f>VLOOKUP(A36,[1]Data!$A$1:$E$61,4,FALSE)</f>
        <v>678291193.19000006</v>
      </c>
      <c r="E36" s="18">
        <f>VLOOKUP(A36,[1]Data!$A$1:$E$61,5,FALSE)</f>
        <v>22291213.229999997</v>
      </c>
      <c r="F36" s="25"/>
      <c r="G36" s="9"/>
      <c r="H36" s="9"/>
      <c r="I36" s="15"/>
      <c r="J36" s="15"/>
    </row>
    <row r="37" spans="1:10" x14ac:dyDescent="0.35">
      <c r="A37" s="7" t="s">
        <v>63</v>
      </c>
      <c r="B37" s="5">
        <v>44895</v>
      </c>
      <c r="C37" s="11" t="s">
        <v>62</v>
      </c>
      <c r="D37" s="14">
        <f>VLOOKUP(A37,[1]Data!$A$1:$E$61,4,FALSE)</f>
        <v>714813673.70000005</v>
      </c>
      <c r="E37" s="18">
        <f>VLOOKUP(A37,[1]Data!$A$1:$E$61,5,FALSE)</f>
        <v>22924575</v>
      </c>
      <c r="F37" s="25"/>
      <c r="G37" s="9"/>
      <c r="H37" s="9"/>
      <c r="I37" s="15"/>
      <c r="J37" s="15"/>
    </row>
    <row r="38" spans="1:10" x14ac:dyDescent="0.35">
      <c r="A38" s="6" t="s">
        <v>65</v>
      </c>
      <c r="B38" s="5">
        <v>44895</v>
      </c>
      <c r="C38" s="11" t="s">
        <v>64</v>
      </c>
      <c r="D38" s="14">
        <f>VLOOKUP(A38,[1]Data!$A$1:$E$61,4,FALSE)</f>
        <v>616245264.69000006</v>
      </c>
      <c r="E38" s="18">
        <f>VLOOKUP(A38,[1]Data!$A$1:$E$61,5,FALSE)</f>
        <v>18684841.82</v>
      </c>
      <c r="F38" s="26"/>
      <c r="G38" s="19"/>
      <c r="H38" s="19"/>
      <c r="I38" s="15"/>
      <c r="J38" s="15"/>
    </row>
    <row r="39" spans="1:10" x14ac:dyDescent="0.35">
      <c r="A39" s="6" t="s">
        <v>67</v>
      </c>
      <c r="B39" s="5">
        <v>44895</v>
      </c>
      <c r="C39" s="11" t="s">
        <v>66</v>
      </c>
      <c r="D39" s="14">
        <f>VLOOKUP(A39,[1]Data!$A$1:$E$61,4,FALSE)</f>
        <v>424626918.29000002</v>
      </c>
      <c r="E39" s="18">
        <f>VLOOKUP(A39,[1]Data!$A$1:$E$61,5,FALSE)</f>
        <v>12369351.32</v>
      </c>
      <c r="F39" s="25"/>
      <c r="G39" s="9"/>
      <c r="H39" s="9"/>
      <c r="I39" s="15"/>
      <c r="J39" s="15"/>
    </row>
    <row r="40" spans="1:10" x14ac:dyDescent="0.35">
      <c r="A40" s="4" t="s">
        <v>69</v>
      </c>
      <c r="B40" s="5">
        <v>44895</v>
      </c>
      <c r="C40" s="11" t="s">
        <v>68</v>
      </c>
      <c r="D40" s="14">
        <f>VLOOKUP(A40,[1]Data!$A$1:$E$61,4,FALSE)</f>
        <v>265342289.84999999</v>
      </c>
      <c r="E40" s="18">
        <f>VLOOKUP(A40,[1]Data!$A$1:$E$61,5,FALSE)</f>
        <v>8085438.9300000006</v>
      </c>
      <c r="F40" s="25"/>
      <c r="G40" s="9"/>
      <c r="H40" s="9"/>
      <c r="I40" s="15"/>
      <c r="J40" s="15"/>
    </row>
    <row r="41" spans="1:10" x14ac:dyDescent="0.35">
      <c r="A41" s="4" t="s">
        <v>71</v>
      </c>
      <c r="B41" s="5">
        <v>44895</v>
      </c>
      <c r="C41" s="11" t="s">
        <v>70</v>
      </c>
      <c r="D41" s="14">
        <f>VLOOKUP(A41,[1]Data!$A$1:$E$61,4,FALSE)</f>
        <v>108835289.33</v>
      </c>
      <c r="E41" s="18">
        <f>VLOOKUP(A41,[1]Data!$A$1:$E$61,5,FALSE)</f>
        <v>4111214.39</v>
      </c>
      <c r="F41" s="25"/>
      <c r="G41" s="9"/>
      <c r="H41" s="9"/>
      <c r="I41" s="15"/>
      <c r="J41" s="15"/>
    </row>
    <row r="42" spans="1:10" x14ac:dyDescent="0.35">
      <c r="A42" s="6" t="s">
        <v>84</v>
      </c>
      <c r="B42" s="5">
        <v>44895</v>
      </c>
      <c r="C42" s="11" t="s">
        <v>83</v>
      </c>
      <c r="D42" s="14">
        <f>VLOOKUP(A42,[1]Data!$A$1:$E$61,4,FALSE)</f>
        <v>4060471.21</v>
      </c>
      <c r="E42" s="18">
        <f>VLOOKUP(A42,[1]Data!$A$1:$E$61,5,FALSE)</f>
        <v>321010.04000000004</v>
      </c>
      <c r="F42" s="25"/>
      <c r="G42" s="9"/>
      <c r="H42" s="9"/>
      <c r="I42" s="15"/>
      <c r="J42" s="15"/>
    </row>
    <row r="43" spans="1:10" x14ac:dyDescent="0.35">
      <c r="A43" s="4" t="s">
        <v>19</v>
      </c>
      <c r="B43" s="5">
        <v>44895</v>
      </c>
      <c r="C43" s="11" t="s">
        <v>18</v>
      </c>
      <c r="D43" s="14">
        <f>VLOOKUP(A43,[1]Data!$A$1:$E$61,4,FALSE)</f>
        <v>1950118571.5799999</v>
      </c>
      <c r="E43" s="18">
        <f>VLOOKUP(A43,[1]Data!$A$1:$E$61,5,FALSE)</f>
        <v>11314544.979999997</v>
      </c>
      <c r="F43" s="26"/>
      <c r="G43" s="19"/>
      <c r="H43" s="19"/>
      <c r="I43" s="15"/>
      <c r="J43" s="15"/>
    </row>
    <row r="44" spans="1:10" x14ac:dyDescent="0.35">
      <c r="A44" s="4" t="s">
        <v>21</v>
      </c>
      <c r="B44" s="5">
        <v>44895</v>
      </c>
      <c r="C44" s="11" t="s">
        <v>20</v>
      </c>
      <c r="D44" s="14">
        <f>VLOOKUP(A44,[1]Data!$A$1:$E$61,4,FALSE)</f>
        <v>906810051.52999997</v>
      </c>
      <c r="E44" s="18">
        <f>VLOOKUP(A44,[1]Data!$A$1:$E$61,5,FALSE)</f>
        <v>7681580.8199999994</v>
      </c>
      <c r="F44" s="25"/>
      <c r="G44" s="9"/>
      <c r="H44" s="9"/>
      <c r="I44" s="15"/>
      <c r="J44" s="15"/>
    </row>
    <row r="45" spans="1:10" x14ac:dyDescent="0.35">
      <c r="A45" s="4" t="s">
        <v>23</v>
      </c>
      <c r="B45" s="5">
        <v>44895</v>
      </c>
      <c r="C45" s="11" t="s">
        <v>22</v>
      </c>
      <c r="D45" s="14">
        <f>VLOOKUP(A45,[1]Data!$A$1:$E$61,4,FALSE)</f>
        <v>686532105.23000014</v>
      </c>
      <c r="E45" s="18">
        <f>VLOOKUP(A45,[1]Data!$A$1:$E$61,5,FALSE)</f>
        <v>9810216.2100000009</v>
      </c>
      <c r="F45" s="25"/>
      <c r="G45" s="9"/>
      <c r="H45" s="9"/>
      <c r="I45" s="15"/>
      <c r="J45" s="15"/>
    </row>
    <row r="46" spans="1:10" x14ac:dyDescent="0.35">
      <c r="A46" s="4" t="s">
        <v>25</v>
      </c>
      <c r="B46" s="5">
        <v>44895</v>
      </c>
      <c r="C46" s="11" t="s">
        <v>24</v>
      </c>
      <c r="D46" s="14">
        <f>VLOOKUP(A46,[1]Data!$A$1:$E$61,4,FALSE)</f>
        <v>351923901.88999999</v>
      </c>
      <c r="E46" s="18">
        <f>VLOOKUP(A46,[1]Data!$A$1:$E$61,5,FALSE)</f>
        <v>5704479.6099999994</v>
      </c>
      <c r="F46" s="26"/>
      <c r="G46" s="19"/>
      <c r="H46" s="19"/>
      <c r="I46" s="15"/>
      <c r="J46" s="15"/>
    </row>
    <row r="47" spans="1:10" x14ac:dyDescent="0.35">
      <c r="A47" s="4" t="s">
        <v>27</v>
      </c>
      <c r="B47" s="5">
        <v>44895</v>
      </c>
      <c r="C47" s="11" t="s">
        <v>26</v>
      </c>
      <c r="D47" s="14">
        <f>VLOOKUP(A47,[1]Data!$A$1:$E$61,4,FALSE)</f>
        <v>130015910.92999999</v>
      </c>
      <c r="E47" s="18">
        <f>VLOOKUP(A47,[1]Data!$A$1:$E$61,5,FALSE)</f>
        <v>2157861.17</v>
      </c>
      <c r="F47" s="25"/>
      <c r="G47" s="9"/>
      <c r="H47" s="9"/>
      <c r="I47" s="15"/>
      <c r="J47" s="15"/>
    </row>
    <row r="48" spans="1:10" x14ac:dyDescent="0.35">
      <c r="A48" s="6" t="s">
        <v>80</v>
      </c>
      <c r="B48" s="5">
        <v>44895</v>
      </c>
      <c r="C48" s="11" t="s">
        <v>79</v>
      </c>
      <c r="D48" s="14">
        <f>VLOOKUP(A48,[1]Data!$A$1:$E$61,4,FALSE)</f>
        <v>8153886.5100000007</v>
      </c>
      <c r="E48" s="18">
        <f>VLOOKUP(A48,[1]Data!$A$1:$E$61,5,FALSE)</f>
        <v>460334.66</v>
      </c>
      <c r="F48" s="25"/>
      <c r="G48" s="9"/>
      <c r="H48" s="9"/>
      <c r="I48" s="15"/>
      <c r="J48" s="15"/>
    </row>
    <row r="49" spans="1:10" x14ac:dyDescent="0.35">
      <c r="A49" s="6" t="s">
        <v>86</v>
      </c>
      <c r="B49" s="5">
        <v>44895</v>
      </c>
      <c r="C49" s="11" t="s">
        <v>85</v>
      </c>
      <c r="D49" s="14">
        <f>VLOOKUP(A49,[1]Data!$A$1:$E$61,4,FALSE)</f>
        <v>730481822.96000004</v>
      </c>
      <c r="E49" s="18">
        <f>VLOOKUP(A49,[1]Data!$A$1:$E$61,5,FALSE)</f>
        <v>-877558.98</v>
      </c>
      <c r="F49" s="25"/>
      <c r="G49" s="9"/>
      <c r="H49" s="9"/>
      <c r="I49" s="15"/>
      <c r="J49" s="15"/>
    </row>
    <row r="50" spans="1:10" ht="10.5" customHeight="1" x14ac:dyDescent="0.35">
      <c r="A50" s="20"/>
      <c r="B50" s="21"/>
      <c r="C50" s="22"/>
      <c r="D50" s="10"/>
      <c r="E50" s="23"/>
      <c r="F50" s="25"/>
      <c r="G50" s="16"/>
      <c r="H50" s="16"/>
      <c r="I50" s="15"/>
      <c r="J50" s="15"/>
    </row>
    <row r="51" spans="1:10" ht="7.5" customHeight="1" x14ac:dyDescent="0.35">
      <c r="A51" s="27" t="s">
        <v>94</v>
      </c>
      <c r="B51" s="27"/>
      <c r="C51" s="27"/>
      <c r="D51" s="27"/>
      <c r="E51" s="27"/>
      <c r="F51" s="25"/>
      <c r="G51" s="15"/>
      <c r="H51" s="15"/>
      <c r="I51" s="15"/>
      <c r="J51" s="15"/>
    </row>
    <row r="52" spans="1:10" hidden="1" x14ac:dyDescent="0.35">
      <c r="A52" s="27"/>
      <c r="B52" s="27"/>
      <c r="C52" s="27"/>
      <c r="D52" s="27"/>
      <c r="E52" s="27"/>
      <c r="F52" s="25"/>
      <c r="G52" s="15"/>
      <c r="H52" s="15"/>
      <c r="I52" s="15"/>
      <c r="J52" s="15"/>
    </row>
    <row r="53" spans="1:10" hidden="1" x14ac:dyDescent="0.35">
      <c r="A53" s="27"/>
      <c r="B53" s="27"/>
      <c r="C53" s="27"/>
      <c r="D53" s="27"/>
      <c r="E53" s="27"/>
      <c r="F53" s="25"/>
      <c r="G53" s="15"/>
      <c r="H53" s="15"/>
      <c r="I53" s="15"/>
      <c r="J53" s="15"/>
    </row>
    <row r="54" spans="1:10" x14ac:dyDescent="0.35">
      <c r="A54" s="27"/>
      <c r="B54" s="27"/>
      <c r="C54" s="27"/>
      <c r="D54" s="27"/>
      <c r="E54" s="27"/>
      <c r="F54" s="25"/>
      <c r="G54" s="15"/>
      <c r="H54" s="15"/>
      <c r="I54" s="15"/>
      <c r="J54" s="15"/>
    </row>
    <row r="55" spans="1:10" x14ac:dyDescent="0.35">
      <c r="A55" s="27"/>
      <c r="B55" s="27"/>
      <c r="C55" s="27"/>
      <c r="D55" s="27"/>
      <c r="E55" s="27"/>
      <c r="F55" s="25"/>
      <c r="G55" s="15"/>
      <c r="H55" s="15"/>
      <c r="I55" s="15"/>
      <c r="J55" s="15"/>
    </row>
    <row r="56" spans="1:10" x14ac:dyDescent="0.35">
      <c r="A56" s="27"/>
      <c r="B56" s="27"/>
      <c r="C56" s="27"/>
      <c r="D56" s="27"/>
      <c r="E56" s="27"/>
      <c r="G56" s="8"/>
      <c r="H56" s="8"/>
      <c r="I56" s="8"/>
    </row>
    <row r="57" spans="1:10" x14ac:dyDescent="0.35">
      <c r="A57" s="27"/>
      <c r="B57" s="27"/>
      <c r="C57" s="27"/>
      <c r="D57" s="27"/>
      <c r="E57" s="27"/>
      <c r="G57" s="8"/>
      <c r="H57" s="8"/>
      <c r="I57" s="8"/>
    </row>
    <row r="58" spans="1:10" x14ac:dyDescent="0.35">
      <c r="A58" s="27"/>
      <c r="B58" s="27"/>
      <c r="C58" s="27"/>
      <c r="D58" s="27"/>
      <c r="E58" s="27"/>
      <c r="G58" s="8"/>
      <c r="H58" s="8"/>
      <c r="I58" s="8"/>
    </row>
    <row r="59" spans="1:10" x14ac:dyDescent="0.35">
      <c r="A59" s="27"/>
      <c r="B59" s="27"/>
      <c r="C59" s="27"/>
      <c r="D59" s="27"/>
      <c r="E59" s="27"/>
      <c r="G59" s="8"/>
      <c r="H59" s="8"/>
      <c r="I59" s="8"/>
    </row>
    <row r="60" spans="1:10" x14ac:dyDescent="0.35">
      <c r="A60" s="27"/>
      <c r="B60" s="27"/>
      <c r="C60" s="27"/>
      <c r="D60" s="27"/>
      <c r="E60" s="27"/>
      <c r="G60" s="8"/>
      <c r="H60" s="8"/>
      <c r="I60" s="8"/>
    </row>
    <row r="61" spans="1:10" ht="16.5" customHeight="1" x14ac:dyDescent="0.35">
      <c r="A61" s="27"/>
      <c r="B61" s="27"/>
      <c r="C61" s="27"/>
      <c r="D61" s="27"/>
      <c r="E61" s="27"/>
      <c r="G61" s="8"/>
      <c r="H61" s="8"/>
      <c r="I61" s="8"/>
    </row>
    <row r="62" spans="1:10" ht="15.75" customHeight="1" x14ac:dyDescent="0.35">
      <c r="A62" s="27"/>
      <c r="B62" s="27"/>
      <c r="C62" s="27"/>
      <c r="D62" s="27"/>
      <c r="E62" s="27"/>
      <c r="G62" s="8"/>
      <c r="H62" s="8"/>
      <c r="I62" s="8"/>
    </row>
    <row r="63" spans="1:10" x14ac:dyDescent="0.35">
      <c r="A63" s="27"/>
      <c r="B63" s="27"/>
      <c r="C63" s="27"/>
      <c r="D63" s="27"/>
      <c r="E63" s="27"/>
      <c r="G63" s="8"/>
      <c r="H63" s="8"/>
      <c r="I63" s="8"/>
    </row>
    <row r="64" spans="1:10" x14ac:dyDescent="0.35">
      <c r="A64" s="27"/>
      <c r="B64" s="27"/>
      <c r="C64" s="27"/>
      <c r="D64" s="27"/>
      <c r="E64" s="27"/>
      <c r="G64" s="8"/>
      <c r="H64" s="8"/>
      <c r="I64" s="8"/>
    </row>
    <row r="65" spans="1:9" x14ac:dyDescent="0.35">
      <c r="A65" s="27"/>
      <c r="B65" s="27"/>
      <c r="C65" s="27"/>
      <c r="D65" s="27"/>
      <c r="E65" s="27"/>
      <c r="G65" s="8"/>
      <c r="H65" s="8"/>
      <c r="I65" s="8"/>
    </row>
    <row r="66" spans="1:9" x14ac:dyDescent="0.35">
      <c r="A66" s="27"/>
      <c r="B66" s="27"/>
      <c r="C66" s="27"/>
      <c r="D66" s="27"/>
      <c r="E66" s="27"/>
      <c r="G66" s="8"/>
      <c r="H66" s="8"/>
      <c r="I66" s="8"/>
    </row>
    <row r="67" spans="1:9" x14ac:dyDescent="0.35">
      <c r="A67" s="27"/>
      <c r="B67" s="27"/>
      <c r="C67" s="27"/>
      <c r="D67" s="27"/>
      <c r="E67" s="27"/>
      <c r="G67" s="8"/>
      <c r="H67" s="8"/>
      <c r="I67" s="8"/>
    </row>
    <row r="68" spans="1:9" x14ac:dyDescent="0.35">
      <c r="A68" s="27"/>
      <c r="B68" s="27"/>
      <c r="C68" s="27"/>
      <c r="D68" s="27"/>
      <c r="E68" s="27"/>
      <c r="G68" s="8"/>
      <c r="H68" s="8"/>
      <c r="I68" s="8"/>
    </row>
    <row r="69" spans="1:9" x14ac:dyDescent="0.35">
      <c r="A69" s="27"/>
      <c r="B69" s="27"/>
      <c r="C69" s="27"/>
      <c r="D69" s="27"/>
      <c r="E69" s="27"/>
      <c r="G69" s="8"/>
      <c r="H69" s="8"/>
      <c r="I69" s="8"/>
    </row>
    <row r="70" spans="1:9" x14ac:dyDescent="0.35">
      <c r="A70" s="27"/>
      <c r="B70" s="27"/>
      <c r="C70" s="27"/>
      <c r="D70" s="27"/>
      <c r="E70" s="27"/>
      <c r="G70" s="8"/>
      <c r="H70" s="8"/>
      <c r="I70" s="8"/>
    </row>
    <row r="71" spans="1:9" x14ac:dyDescent="0.35">
      <c r="A71" s="27"/>
      <c r="B71" s="27"/>
      <c r="C71" s="27"/>
      <c r="D71" s="27"/>
      <c r="E71" s="27"/>
    </row>
    <row r="72" spans="1:9" x14ac:dyDescent="0.35">
      <c r="A72" s="27"/>
      <c r="B72" s="27"/>
      <c r="C72" s="27"/>
      <c r="D72" s="27"/>
      <c r="E72" s="27"/>
    </row>
    <row r="73" spans="1:9" x14ac:dyDescent="0.35">
      <c r="A73" s="27"/>
      <c r="B73" s="27"/>
      <c r="C73" s="27"/>
      <c r="D73" s="27"/>
      <c r="E73" s="27"/>
    </row>
    <row r="74" spans="1:9" x14ac:dyDescent="0.35">
      <c r="A74" s="27"/>
      <c r="B74" s="27"/>
      <c r="C74" s="27"/>
      <c r="D74" s="27"/>
      <c r="E74" s="27"/>
    </row>
    <row r="75" spans="1:9" x14ac:dyDescent="0.35">
      <c r="A75" s="27"/>
      <c r="B75" s="27"/>
      <c r="C75" s="27"/>
      <c r="D75" s="27"/>
      <c r="E75" s="27"/>
    </row>
    <row r="76" spans="1:9" x14ac:dyDescent="0.35">
      <c r="A76" s="27"/>
      <c r="B76" s="27"/>
      <c r="C76" s="27"/>
      <c r="D76" s="27"/>
      <c r="E76" s="27"/>
    </row>
    <row r="77" spans="1:9" x14ac:dyDescent="0.35">
      <c r="A77" s="27"/>
      <c r="B77" s="27"/>
      <c r="C77" s="27"/>
      <c r="D77" s="27"/>
      <c r="E77" s="27"/>
    </row>
    <row r="78" spans="1:9" x14ac:dyDescent="0.35">
      <c r="A78" s="27"/>
      <c r="B78" s="27"/>
      <c r="C78" s="27"/>
      <c r="D78" s="27"/>
      <c r="E78" s="27"/>
    </row>
    <row r="79" spans="1:9" x14ac:dyDescent="0.35">
      <c r="A79" s="27"/>
      <c r="B79" s="27"/>
      <c r="C79" s="27"/>
      <c r="D79" s="27"/>
      <c r="E79" s="27"/>
    </row>
    <row r="80" spans="1:9" x14ac:dyDescent="0.35">
      <c r="A80" s="27"/>
      <c r="B80" s="27"/>
      <c r="C80" s="27"/>
      <c r="D80" s="27"/>
      <c r="E80" s="27"/>
    </row>
    <row r="81" spans="1:5" x14ac:dyDescent="0.35">
      <c r="A81" s="27"/>
      <c r="B81" s="27"/>
      <c r="C81" s="27"/>
      <c r="D81" s="27"/>
      <c r="E81" s="27"/>
    </row>
    <row r="82" spans="1:5" x14ac:dyDescent="0.35">
      <c r="A82" s="27"/>
      <c r="B82" s="27"/>
      <c r="C82" s="27"/>
      <c r="D82" s="27"/>
      <c r="E82" s="27"/>
    </row>
    <row r="83" spans="1:5" x14ac:dyDescent="0.35">
      <c r="A83" s="27"/>
      <c r="B83" s="27"/>
      <c r="C83" s="27"/>
      <c r="D83" s="27"/>
      <c r="E83" s="27"/>
    </row>
  </sheetData>
  <sortState ref="A4:E61">
    <sortCondition ref="A4"/>
  </sortState>
  <mergeCells count="1">
    <mergeCell ref="A51:E83"/>
  </mergeCells>
  <conditionalFormatting sqref="D50:E50 H6:H9 H44:H45 H47:H49 H11:H18 H20:H21 H23:H24 H30:H34 H36:H37 H39:H42 H26:H28">
    <cfRule type="duplicateValues" dxfId="11" priority="137" stopIfTrue="1"/>
  </conditionalFormatting>
  <conditionalFormatting sqref="G6:G9 G44:G45 G47:G49 G11:G18 G20:G21 G23:G24 G30:G34 G36:G37 G39:G42 G26:G28">
    <cfRule type="duplicateValues" dxfId="10" priority="152" stopIfTrue="1"/>
  </conditionalFormatting>
  <conditionalFormatting sqref="D6:D49">
    <cfRule type="duplicateValues" dxfId="9" priority="154" stopIfTrue="1"/>
  </conditionalFormatting>
  <conditionalFormatting sqref="F43">
    <cfRule type="duplicateValues" dxfId="8" priority="14" stopIfTrue="1"/>
  </conditionalFormatting>
  <conditionalFormatting sqref="F46">
    <cfRule type="duplicateValues" dxfId="7" priority="13" stopIfTrue="1"/>
  </conditionalFormatting>
  <conditionalFormatting sqref="F19">
    <cfRule type="duplicateValues" dxfId="6" priority="11" stopIfTrue="1"/>
  </conditionalFormatting>
  <conditionalFormatting sqref="F22">
    <cfRule type="duplicateValues" dxfId="5" priority="10" stopIfTrue="1"/>
  </conditionalFormatting>
  <conditionalFormatting sqref="F35">
    <cfRule type="duplicateValues" dxfId="4" priority="8" stopIfTrue="1"/>
  </conditionalFormatting>
  <conditionalFormatting sqref="F29">
    <cfRule type="duplicateValues" dxfId="3" priority="6" stopIfTrue="1"/>
  </conditionalFormatting>
  <conditionalFormatting sqref="F38">
    <cfRule type="duplicateValues" dxfId="2" priority="5" stopIfTrue="1"/>
  </conditionalFormatting>
  <conditionalFormatting sqref="F25">
    <cfRule type="duplicateValues" dxfId="1" priority="4" stopIfTrue="1"/>
  </conditionalFormatting>
  <conditionalFormatting sqref="F10">
    <cfRule type="duplicateValues" dxfId="0" priority="2" stopIfTrue="1"/>
  </conditionalFormatting>
  <dataValidations count="8">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5:C19 C49:C50 C34:C44 C6:C13 C23:C25 C29:C30">
      <formula1>6</formula1>
    </dataValidation>
    <dataValidation type="list" allowBlank="1" showInputMessage="1" showErrorMessage="1" sqref="A49:A50">
      <formula1>$L$6:$L$290</formula1>
    </dataValidation>
    <dataValidation type="list" allowBlank="1" showInputMessage="1" showErrorMessage="1" sqref="A43:A48 A14">
      <formula1>$L$6:$L$326</formula1>
    </dataValidation>
    <dataValidation type="list" allowBlank="1" showInputMessage="1" showErrorMessage="1" sqref="A40:A42 A30 A15:A19 A23:A25 A8 A34:A38">
      <formula1>$L$6:$L$291</formula1>
    </dataValidation>
    <dataValidation type="list" allowBlank="1" showInputMessage="1" showErrorMessage="1" sqref="A39 A9:A13 A6:A7">
      <formula1>$L$6:$L$227</formula1>
    </dataValidation>
    <dataValidation type="list" allowBlank="1" showInputMessage="1" showErrorMessage="1" sqref="A29">
      <formula1>$L$6:$L$236</formula1>
    </dataValidation>
    <dataValidation type="list" allowBlank="1" showInputMessage="1" showErrorMessage="1" sqref="A31:A33 A26:A28">
      <formula1>$L$6:$L$298</formula1>
    </dataValidation>
    <dataValidation type="decimal" operator="lessThanOrEqual" allowBlank="1" showErrorMessage="1" errorTitle="Umorzenia" error="Kwoty FlowOut są wprowadzane ze znakiem ujemnym." sqref="H43 H46 H25 H19 H22 H35 H29 H38 H10">
      <formula1>0</formula1>
    </dataValidation>
  </dataValidations>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2022-10-17T09:22:07Z</cp:lastPrinted>
  <dcterms:created xsi:type="dcterms:W3CDTF">2021-04-15T08:04:40Z</dcterms:created>
  <dcterms:modified xsi:type="dcterms:W3CDTF">2022-12-14T03:01:54Z</dcterms:modified>
</cp:coreProperties>
</file>