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marzec\"/>
    </mc:Choice>
  </mc:AlternateContent>
  <bookViews>
    <workbookView xWindow="0" yWindow="0" windowWidth="23040" windowHeight="920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1" l="1"/>
  <c r="E37" i="1"/>
  <c r="E38" i="1"/>
  <c r="E39" i="1"/>
  <c r="E40" i="1"/>
  <c r="E41" i="1"/>
  <c r="E42" i="1"/>
  <c r="E43" i="1"/>
  <c r="E44" i="1"/>
  <c r="E45" i="1"/>
  <c r="E46" i="1"/>
  <c r="E47" i="1"/>
  <c r="E48" i="1"/>
  <c r="E23" i="1"/>
  <c r="E24" i="1"/>
  <c r="E25" i="1"/>
  <c r="E26" i="1"/>
  <c r="E27" i="1"/>
  <c r="E28" i="1"/>
  <c r="E29" i="1"/>
  <c r="E30" i="1"/>
  <c r="E31" i="1"/>
  <c r="E32" i="1"/>
  <c r="E33" i="1"/>
  <c r="E34" i="1"/>
  <c r="E35" i="1"/>
  <c r="E36" i="1"/>
  <c r="E7" i="1"/>
  <c r="E8" i="1"/>
  <c r="E9" i="1"/>
  <c r="E10" i="1"/>
  <c r="E11" i="1"/>
  <c r="E12" i="1"/>
  <c r="E13" i="1"/>
  <c r="E14" i="1"/>
  <c r="E15" i="1"/>
  <c r="E16" i="1"/>
  <c r="E17" i="1"/>
  <c r="E18" i="1"/>
  <c r="E19" i="1"/>
  <c r="E20" i="1"/>
  <c r="E21" i="1"/>
  <c r="E22" i="1"/>
  <c r="E6" i="1"/>
  <c r="D48" i="1"/>
  <c r="D49" i="1"/>
  <c r="D37" i="1"/>
  <c r="D38" i="1"/>
  <c r="D39" i="1"/>
  <c r="D40" i="1"/>
  <c r="D41" i="1"/>
  <c r="D42" i="1"/>
  <c r="D43" i="1"/>
  <c r="D44" i="1"/>
  <c r="D45" i="1"/>
  <c r="D46" i="1"/>
  <c r="D47" i="1"/>
  <c r="D21" i="1"/>
  <c r="D22" i="1"/>
  <c r="D23" i="1"/>
  <c r="D24" i="1"/>
  <c r="D25" i="1"/>
  <c r="D26" i="1"/>
  <c r="D27" i="1"/>
  <c r="D28" i="1"/>
  <c r="D29" i="1"/>
  <c r="D30" i="1"/>
  <c r="D31" i="1"/>
  <c r="D32" i="1"/>
  <c r="D33" i="1"/>
  <c r="D34" i="1"/>
  <c r="D35" i="1"/>
  <c r="D36" i="1"/>
  <c r="D7" i="1"/>
  <c r="D8" i="1"/>
  <c r="D9" i="1"/>
  <c r="D10" i="1"/>
  <c r="D11" i="1"/>
  <c r="D12" i="1"/>
  <c r="D13" i="1"/>
  <c r="D14" i="1"/>
  <c r="D15" i="1"/>
  <c r="D16" i="1"/>
  <c r="D17" i="1"/>
  <c r="D18" i="1"/>
  <c r="D19" i="1"/>
  <c r="D20" i="1"/>
  <c r="D6" i="1"/>
</calcChain>
</file>

<file path=xl/sharedStrings.xml><?xml version="1.0" encoding="utf-8"?>
<sst xmlns="http://schemas.openxmlformats.org/spreadsheetml/2006/main" count="96" uniqueCount="96">
  <si>
    <t>PKO002</t>
  </si>
  <si>
    <t>PKO005</t>
  </si>
  <si>
    <t>PKO Obligacji Skarbowych</t>
  </si>
  <si>
    <t>PKO014</t>
  </si>
  <si>
    <t>PKO Obligacji Długoterminowych</t>
  </si>
  <si>
    <t>PKO015</t>
  </si>
  <si>
    <t>PKO Akcji Małych i Średnich Spółek</t>
  </si>
  <si>
    <t>PKO021</t>
  </si>
  <si>
    <t>PKO Akcji Plus</t>
  </si>
  <si>
    <t>PKO026</t>
  </si>
  <si>
    <t>PKO Surowców Globalny</t>
  </si>
  <si>
    <t>PKO027</t>
  </si>
  <si>
    <t>PKO Technologii i Innowacji Globalny</t>
  </si>
  <si>
    <t>PKO028</t>
  </si>
  <si>
    <t>PKO Dóbr Luksusowych Gloablny</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</si>
  <si>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</si>
  <si>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</si>
  <si>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</si>
  <si>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</si>
  <si>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</si>
  <si>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</si>
  <si>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</si>
  <si>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</si>
  <si>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</si>
  <si>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</si>
  <si>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</si>
  <si>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</si>
  <si>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</si>
  <si>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</si>
  <si>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</si>
  <si>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</si>
  <si>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</si>
  <si>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</si>
  <si>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</si>
  <si>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</si>
  <si>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</si>
  <si>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</si>
  <si>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</si>
  <si>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</si>
  <si>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</si>
  <si>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 Akcji Rynku Europejskiego</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</si>
  <si>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</si>
  <si>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</si>
  <si>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</si>
  <si>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</si>
  <si>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</si>
  <si>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</si>
  <si>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</si>
  <si>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</si>
  <si>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</si>
  <si>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</si>
  <si>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</si>
  <si>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</si>
  <si>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</si>
  <si>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</si>
  <si>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</si>
  <si>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</si>
  <si>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</si>
  <si>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</si>
  <si>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</si>
  <si>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</si>
  <si>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</si>
  <si>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</si>
  <si>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</si>
  <si>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</si>
  <si>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</si>
  <si>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</si>
  <si>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</si>
  <si>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</si>
  <si>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</si>
  <si>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</si>
  <si>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</si>
  <si>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</si>
  <si>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</si>
  <si>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</si>
  <si>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</si>
  <si>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</si>
  <si>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</si>
  <si>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</si>
  <si>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</si>
  <si>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</si>
  <si>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 Gamma Plus</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</si>
  <si>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</si>
  <si>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</si>
  <si>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</si>
  <si>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</si>
  <si>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</si>
  <si>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</si>
  <si>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</si>
  <si>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</si>
  <si>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</si>
  <si>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</si>
  <si>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</si>
  <si>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</si>
  <si>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PKO Dynamicznej Alokacji</t>
  </si>
  <si>
    <t>Bilans sprzedaży funduszy FIO i SFIO zarządzaych przez PKO TFI (dane aktualne na dzień 31.03.2023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</si>
</sst>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43" formatCode="_-* #,##0.00_-;\-* #,##0.00_-;_-* &quot;-&quot;??_-;_-@_-"/>
  </numFmts>
  <fonts count="10"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sz val="11"/>
      <color theme="1"/>
      <name val="PKO Bank Polski Rg"/>
      <family val="2"/>
      <charset val="238"/>
    </font>
    <font>
      <b/>
      <sz val="10"/>
      <name val="PKO Bank Polski"/>
      <family val="2"/>
      <charset val="238"/>
    </font>
    <font>
      <sz val="10"/>
      <name val="PKO Bank Polski"/>
      <family val="2"/>
      <charset val="238"/>
    </font>
    <font>
      <sz val="10"/>
      <color indexed="23"/>
      <name val="Verdana"/>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lignment vertical="center"/>
    </xf>
    <xf numFmtId="0" fontId="3" fillId="0" borderId="0"/>
    <xf numFmtId="44" fontId="6" fillId="0" borderId="0" applyFont="0" applyFill="0" applyBorder="0" applyAlignment="0" applyProtection="0"/>
    <xf numFmtId="43" fontId="6" fillId="0" borderId="0" applyFont="0" applyFill="0" applyBorder="0" applyAlignment="0" applyProtection="0"/>
  </cellStyleXfs>
  <cellXfs count="22">
    <xf numFmtId="0" fontId="0" fillId="0" borderId="0" xfId="0"/>
    <xf numFmtId="0" fontId="0" fillId="0" borderId="0" xfId="0" applyAlignment="1">
      <alignment horizontal="center"/>
    </xf>
    <xf numFmtId="0" fontId="7" fillId="0" borderId="1" xfId="1" applyFont="1" applyFill="1" applyBorder="1" applyAlignment="1">
      <alignment horizontal="center"/>
    </xf>
    <xf numFmtId="4" fontId="7" fillId="0" borderId="1" xfId="1" applyNumberFormat="1" applyFont="1" applyFill="1" applyBorder="1" applyAlignment="1">
      <alignment horizontal="center"/>
    </xf>
    <xf numFmtId="0" fontId="0" fillId="0" borderId="0" xfId="0" applyBorder="1"/>
    <xf numFmtId="4" fontId="8" fillId="0" borderId="0" xfId="1" applyNumberFormat="1" applyFont="1" applyFill="1" applyBorder="1" applyAlignment="1"/>
    <xf numFmtId="0" fontId="8" fillId="0" borderId="1" xfId="1" applyFont="1" applyFill="1" applyBorder="1" applyAlignment="1">
      <alignment horizontal="center"/>
    </xf>
    <xf numFmtId="4" fontId="8" fillId="0" borderId="1" xfId="1" applyNumberFormat="1" applyFont="1" applyFill="1" applyBorder="1" applyAlignment="1"/>
    <xf numFmtId="0" fontId="0" fillId="0" borderId="0" xfId="0" applyFill="1" applyBorder="1"/>
    <xf numFmtId="44" fontId="0" fillId="0" borderId="0" xfId="3" applyFont="1" applyFill="1" applyBorder="1"/>
    <xf numFmtId="4" fontId="2" fillId="0" borderId="0" xfId="1" applyNumberFormat="1" applyFont="1" applyFill="1" applyBorder="1" applyAlignment="1"/>
    <xf numFmtId="0" fontId="0" fillId="2" borderId="0" xfId="0" applyFill="1"/>
    <xf numFmtId="0" fontId="0" fillId="0" borderId="0" xfId="0" applyFill="1"/>
    <xf numFmtId="0" fontId="0" fillId="0" borderId="0" xfId="0" applyFill="1" applyAlignment="1">
      <alignment horizontal="center"/>
    </xf>
    <xf numFmtId="0" fontId="8" fillId="0" borderId="1" xfId="1" applyFont="1" applyFill="1" applyBorder="1" applyAlignment="1"/>
    <xf numFmtId="14" fontId="8"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4" fontId="9" fillId="0" borderId="0" xfId="4" applyNumberFormat="1" applyFont="1" applyFill="1"/>
    <xf numFmtId="0" fontId="8" fillId="0" borderId="1" xfId="1" applyFont="1" applyFill="1" applyBorder="1" applyAlignment="1">
      <alignment wrapText="1"/>
    </xf>
    <xf numFmtId="0" fontId="4" fillId="0" borderId="0" xfId="0" applyFont="1" applyFill="1" applyBorder="1" applyAlignment="1">
      <alignment vertical="center" wrapText="1"/>
    </xf>
  </cellXfs>
  <cellStyles count="5">
    <cellStyle name="˙˙˙" xfId="1"/>
    <cellStyle name="Dziesiętny" xfId="4" builtinId="3"/>
    <cellStyle name="Normal_Data" xfId="2"/>
    <cellStyle name="Normalny" xfId="0" builtinId="0"/>
    <cellStyle name="Walutowy" xfId="3" builtinId="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1193185</xdr:colOff>
      <xdr:row>3</xdr:row>
      <xdr:rowOff>158970</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KO_TFI_Formularz_marzec23.AL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A1" t="str">
            <v>Fund_Name</v>
          </cell>
          <cell r="B1" t="str">
            <v>ID</v>
          </cell>
          <cell r="C1" t="str">
            <v>DateMast</v>
          </cell>
          <cell r="D1" t="str">
            <v>Fund_Code</v>
          </cell>
          <cell r="E1" t="str">
            <v>IFC</v>
          </cell>
          <cell r="F1" t="str">
            <v>NAV</v>
          </cell>
          <cell r="G1" t="str">
            <v>Bilans</v>
          </cell>
          <cell r="H1" t="str">
            <v>FlowIn</v>
          </cell>
          <cell r="I1" t="str">
            <v>FlowOut</v>
          </cell>
          <cell r="J1" t="str">
            <v>Fund_Name</v>
          </cell>
        </row>
        <row r="2">
          <cell r="A2" t="str">
            <v>PKO Obligacji Samorządowych</v>
          </cell>
          <cell r="B2">
            <v>1</v>
          </cell>
          <cell r="C2">
            <v>45016</v>
          </cell>
          <cell r="D2" t="str">
            <v>PKO075</v>
          </cell>
          <cell r="E2" t="str">
            <v>PKO TFI</v>
          </cell>
          <cell r="F2">
            <v>1436858639.72</v>
          </cell>
          <cell r="G2">
            <v>-61322908.100000001</v>
          </cell>
          <cell r="H2">
            <v>688649.41</v>
          </cell>
          <cell r="I2">
            <v>-62011557.509999998</v>
          </cell>
          <cell r="J2" t="str">
            <v>PKO Obligacji Samorządowych</v>
          </cell>
        </row>
        <row r="3">
          <cell r="A3" t="str">
            <v>PKO Obligacji Samorządowych II</v>
          </cell>
          <cell r="B3">
            <v>2</v>
          </cell>
          <cell r="C3">
            <v>45016</v>
          </cell>
          <cell r="D3" t="str">
            <v>PKO073</v>
          </cell>
          <cell r="E3" t="str">
            <v>PKO TFI</v>
          </cell>
          <cell r="F3">
            <v>710266703.37</v>
          </cell>
          <cell r="G3">
            <v>-20093865.609999999</v>
          </cell>
          <cell r="H3">
            <v>0</v>
          </cell>
          <cell r="I3">
            <v>-20093865.609999999</v>
          </cell>
          <cell r="J3" t="str">
            <v>PKO Obligacji Samorządowych II</v>
          </cell>
        </row>
        <row r="4">
          <cell r="A4" t="str">
            <v>PKO Obligacji Skarbowych</v>
          </cell>
          <cell r="B4">
            <v>3</v>
          </cell>
          <cell r="C4">
            <v>45016</v>
          </cell>
          <cell r="D4" t="str">
            <v>PKO005</v>
          </cell>
          <cell r="E4" t="str">
            <v>PKO TFI</v>
          </cell>
          <cell r="F4">
            <v>3614852125.9200006</v>
          </cell>
          <cell r="G4">
            <v>-32108557.859999985</v>
          </cell>
          <cell r="H4">
            <v>141911078.49000001</v>
          </cell>
          <cell r="I4">
            <v>-174019636.34999999</v>
          </cell>
          <cell r="J4" t="str">
            <v>PKO Obligacji Skarbowych</v>
          </cell>
        </row>
        <row r="5">
          <cell r="A5" t="str">
            <v>PKO Gamma Plus</v>
          </cell>
          <cell r="B5">
            <v>4</v>
          </cell>
          <cell r="C5">
            <v>45016</v>
          </cell>
          <cell r="D5" t="str">
            <v>PKO077</v>
          </cell>
          <cell r="E5" t="str">
            <v>PKO TFI</v>
          </cell>
          <cell r="F5">
            <v>1260370847.5999999</v>
          </cell>
          <cell r="G5">
            <v>100354383.30999997</v>
          </cell>
          <cell r="H5">
            <v>315634023.14999998</v>
          </cell>
          <cell r="I5">
            <v>-215279639.84</v>
          </cell>
          <cell r="J5" t="str">
            <v>PKO Gamma Plus</v>
          </cell>
        </row>
        <row r="6">
          <cell r="A6" t="str">
            <v>PKO Obligacji Długoterminowych</v>
          </cell>
          <cell r="B6">
            <v>5</v>
          </cell>
          <cell r="C6">
            <v>45016</v>
          </cell>
          <cell r="D6" t="str">
            <v>PKO014</v>
          </cell>
          <cell r="E6" t="str">
            <v>PKO TFI</v>
          </cell>
          <cell r="F6">
            <v>3409210696.9500003</v>
          </cell>
          <cell r="G6">
            <v>16838833.399999991</v>
          </cell>
          <cell r="H6">
            <v>97325312.099999994</v>
          </cell>
          <cell r="I6">
            <v>-80486478.700000003</v>
          </cell>
          <cell r="J6" t="str">
            <v>PKO Obligacji Długoterminowych</v>
          </cell>
        </row>
        <row r="7">
          <cell r="A7" t="str">
            <v>PKO Obligacji Globalny</v>
          </cell>
          <cell r="B7">
            <v>6</v>
          </cell>
          <cell r="C7">
            <v>45016</v>
          </cell>
          <cell r="D7" t="str">
            <v>PKO074</v>
          </cell>
          <cell r="E7" t="str">
            <v>PKO TFI</v>
          </cell>
          <cell r="F7">
            <v>103514105.50999999</v>
          </cell>
          <cell r="G7">
            <v>60038.799999999814</v>
          </cell>
          <cell r="H7">
            <v>1595252.65</v>
          </cell>
          <cell r="I7">
            <v>-1535213.85</v>
          </cell>
          <cell r="J7" t="str">
            <v>PKO Obligacji Globalny</v>
          </cell>
        </row>
        <row r="8">
          <cell r="A8" t="str">
            <v>PKO Papierów Dłużnych USD</v>
          </cell>
          <cell r="B8">
            <v>7</v>
          </cell>
          <cell r="C8">
            <v>45016</v>
          </cell>
          <cell r="D8" t="str">
            <v>PKO047</v>
          </cell>
          <cell r="E8" t="str">
            <v>PKO TFI</v>
          </cell>
          <cell r="F8">
            <v>75351493.549999997</v>
          </cell>
          <cell r="G8">
            <v>-15684418.669999998</v>
          </cell>
          <cell r="H8">
            <v>22325207.949999999</v>
          </cell>
          <cell r="I8">
            <v>-38009626.619999997</v>
          </cell>
          <cell r="J8" t="str">
            <v>PKO Papierów Dłużnych USD</v>
          </cell>
        </row>
        <row r="9">
          <cell r="A9" t="str">
            <v>PKO Dynamicznej Alokacji</v>
          </cell>
          <cell r="B9">
            <v>8</v>
          </cell>
          <cell r="C9">
            <v>45016</v>
          </cell>
          <cell r="D9" t="str">
            <v>PKO002</v>
          </cell>
          <cell r="E9" t="str">
            <v>PKO TFI</v>
          </cell>
          <cell r="F9">
            <v>1465311603.3000004</v>
          </cell>
          <cell r="G9">
            <v>-4125518.4299999997</v>
          </cell>
          <cell r="H9">
            <v>16222473.550000001</v>
          </cell>
          <cell r="I9">
            <v>-20347991.98</v>
          </cell>
          <cell r="J9" t="str">
            <v>PKO Dynamicznej Alokacji</v>
          </cell>
        </row>
        <row r="10">
          <cell r="A10" t="str">
            <v>PKO Akcji Plus</v>
          </cell>
          <cell r="B10">
            <v>9</v>
          </cell>
          <cell r="C10">
            <v>45016</v>
          </cell>
          <cell r="D10" t="str">
            <v>PKO021</v>
          </cell>
          <cell r="E10" t="str">
            <v>PKO TFI</v>
          </cell>
          <cell r="F10">
            <v>680764277.49000001</v>
          </cell>
          <cell r="G10">
            <v>-8408905.7099999972</v>
          </cell>
          <cell r="H10">
            <v>20241831.280000001</v>
          </cell>
          <cell r="I10">
            <v>-28650736.989999998</v>
          </cell>
          <cell r="J10" t="str">
            <v>PKO Akcji Plus</v>
          </cell>
        </row>
        <row r="11">
          <cell r="A11" t="str">
            <v>PKO Akcji Małych i Średnich Spółek</v>
          </cell>
          <cell r="B11">
            <v>10</v>
          </cell>
          <cell r="C11">
            <v>45016</v>
          </cell>
          <cell r="D11" t="str">
            <v>PKO015</v>
          </cell>
          <cell r="E11" t="str">
            <v>PKO TFI</v>
          </cell>
          <cell r="F11">
            <v>204608702.72999996</v>
          </cell>
          <cell r="G11">
            <v>547738.48000000045</v>
          </cell>
          <cell r="H11">
            <v>10958886.93</v>
          </cell>
          <cell r="I11">
            <v>-10411148.449999999</v>
          </cell>
          <cell r="J11" t="str">
            <v>PKO Akcji Małych i Średnich Spółek</v>
          </cell>
        </row>
        <row r="12">
          <cell r="A12" t="str">
            <v>PKO Technologii i Innowacji Globalny</v>
          </cell>
          <cell r="B12">
            <v>11</v>
          </cell>
          <cell r="C12">
            <v>45016</v>
          </cell>
          <cell r="D12" t="str">
            <v>PKO027</v>
          </cell>
          <cell r="E12" t="str">
            <v>PKO TFI</v>
          </cell>
          <cell r="F12">
            <v>2700214001.9000001</v>
          </cell>
          <cell r="G12">
            <v>-21717756.159999996</v>
          </cell>
          <cell r="H12">
            <v>48157855.549999997</v>
          </cell>
          <cell r="I12">
            <v>-69875611.709999993</v>
          </cell>
          <cell r="J12" t="str">
            <v>PKO Technologii i Innowacji Globalny</v>
          </cell>
        </row>
        <row r="13">
          <cell r="A13" t="str">
            <v>PKO Dóbr Luksusowych Gloablny</v>
          </cell>
          <cell r="B13">
            <v>12</v>
          </cell>
          <cell r="C13">
            <v>45016</v>
          </cell>
          <cell r="D13" t="str">
            <v>PKO028</v>
          </cell>
          <cell r="E13" t="str">
            <v>PKO TFI</v>
          </cell>
          <cell r="F13">
            <v>583148631.14999986</v>
          </cell>
          <cell r="G13">
            <v>-2361909.5200000033</v>
          </cell>
          <cell r="H13">
            <v>65744028.770000003</v>
          </cell>
          <cell r="I13">
            <v>-68105938.290000007</v>
          </cell>
          <cell r="J13" t="str">
            <v>PKO Dóbr Luksusowych Gloablny</v>
          </cell>
        </row>
        <row r="14">
          <cell r="A14" t="str">
            <v>PKO Infrastruktury i Budownictwa Globalny</v>
          </cell>
          <cell r="B14">
            <v>13</v>
          </cell>
          <cell r="C14">
            <v>45016</v>
          </cell>
          <cell r="D14" t="str">
            <v>PKO029</v>
          </cell>
          <cell r="E14" t="str">
            <v>PKO TFI</v>
          </cell>
          <cell r="F14">
            <v>120926193.26000001</v>
          </cell>
          <cell r="G14">
            <v>-4083815.87</v>
          </cell>
          <cell r="H14">
            <v>4902226.95</v>
          </cell>
          <cell r="I14">
            <v>-8986042.8200000003</v>
          </cell>
          <cell r="J14" t="str">
            <v>PKO Infrastruktury i Budownictwa Globalny</v>
          </cell>
        </row>
        <row r="15">
          <cell r="A15" t="str">
            <v>PKO Akcji Dywidendowych Globalny</v>
          </cell>
          <cell r="B15">
            <v>14</v>
          </cell>
          <cell r="C15">
            <v>45016</v>
          </cell>
          <cell r="D15" t="str">
            <v>PKO054</v>
          </cell>
          <cell r="E15" t="str">
            <v>PKO TFI</v>
          </cell>
          <cell r="F15">
            <v>89096444.100000009</v>
          </cell>
          <cell r="G15">
            <v>1388085.1099999994</v>
          </cell>
          <cell r="H15">
            <v>6574832.0999999996</v>
          </cell>
          <cell r="I15">
            <v>-5186746.99</v>
          </cell>
          <cell r="J15" t="str">
            <v>PKO Akcji Dywidendowych Globalny</v>
          </cell>
        </row>
        <row r="16">
          <cell r="A16" t="str">
            <v>PKO Medycyny i Demografii Globalny</v>
          </cell>
          <cell r="B16">
            <v>15</v>
          </cell>
          <cell r="C16">
            <v>45016</v>
          </cell>
          <cell r="D16" t="str">
            <v>PKO057</v>
          </cell>
          <cell r="E16" t="str">
            <v>PKO TFI</v>
          </cell>
          <cell r="F16">
            <v>518906754.8499999</v>
          </cell>
          <cell r="G16">
            <v>-1751327.8699999992</v>
          </cell>
          <cell r="H16">
            <v>10326654.98</v>
          </cell>
          <cell r="I16">
            <v>-12077982.85</v>
          </cell>
          <cell r="J16" t="str">
            <v>PKO Medycyny i Demografii Globalny</v>
          </cell>
        </row>
        <row r="17">
          <cell r="A17" t="str">
            <v>PKO Ekologii i Odpowiedzialności Społecznej Globalny</v>
          </cell>
          <cell r="B17">
            <v>16</v>
          </cell>
          <cell r="C17">
            <v>45016</v>
          </cell>
          <cell r="D17" t="str">
            <v>PKO072</v>
          </cell>
          <cell r="E17" t="str">
            <v>PKO TFI</v>
          </cell>
          <cell r="F17">
            <v>349128057.05999988</v>
          </cell>
          <cell r="G17">
            <v>-7872860.2399999993</v>
          </cell>
          <cell r="H17">
            <v>5926426.2999999998</v>
          </cell>
          <cell r="I17">
            <v>-13799286.539999999</v>
          </cell>
          <cell r="J17" t="str">
            <v>PKO Ekologii i Odpowiedzialności Społecznej Globalny</v>
          </cell>
        </row>
        <row r="18">
          <cell r="A18" t="str">
            <v>PKO Surowców Globalny</v>
          </cell>
          <cell r="B18">
            <v>17</v>
          </cell>
          <cell r="C18">
            <v>45016</v>
          </cell>
          <cell r="D18" t="str">
            <v>PKO026</v>
          </cell>
          <cell r="E18" t="str">
            <v>PKO TFI</v>
          </cell>
          <cell r="F18">
            <v>658795376.77999997</v>
          </cell>
          <cell r="G18">
            <v>-14359367.419999994</v>
          </cell>
          <cell r="H18">
            <v>33620749.840000004</v>
          </cell>
          <cell r="I18">
            <v>-47980117.259999998</v>
          </cell>
          <cell r="J18" t="str">
            <v>PKO Surowców Globalny</v>
          </cell>
        </row>
        <row r="19">
          <cell r="A19" t="str">
            <v>PKO Akcji Rynku Złota</v>
          </cell>
          <cell r="B19">
            <v>18</v>
          </cell>
          <cell r="C19">
            <v>45016</v>
          </cell>
          <cell r="D19" t="str">
            <v>PKO048</v>
          </cell>
          <cell r="E19" t="str">
            <v>PKO TFI</v>
          </cell>
          <cell r="F19">
            <v>729160493.54000008</v>
          </cell>
          <cell r="G19">
            <v>-8026789.3699999973</v>
          </cell>
          <cell r="H19">
            <v>53722841.210000001</v>
          </cell>
          <cell r="I19">
            <v>-61749630.579999998</v>
          </cell>
          <cell r="J19" t="str">
            <v>PKO Akcji Rynku Złota</v>
          </cell>
        </row>
        <row r="20">
          <cell r="A20" t="str">
            <v>PKO Akcji Rynku Polskiego</v>
          </cell>
          <cell r="B20">
            <v>19</v>
          </cell>
          <cell r="C20">
            <v>45016</v>
          </cell>
          <cell r="D20" t="str">
            <v>PKO049</v>
          </cell>
          <cell r="E20" t="str">
            <v>PKO TFI</v>
          </cell>
          <cell r="F20">
            <v>90484459.409999996</v>
          </cell>
          <cell r="G20">
            <v>3246315.33</v>
          </cell>
          <cell r="H20">
            <v>10725921.57</v>
          </cell>
          <cell r="I20">
            <v>-7479606.2400000002</v>
          </cell>
          <cell r="J20" t="str">
            <v>PKO Akcji Rynku Polskiego</v>
          </cell>
        </row>
        <row r="21">
          <cell r="A21" t="str">
            <v>PKO Akcji Rynku Amerykańskiego</v>
          </cell>
          <cell r="B21">
            <v>20</v>
          </cell>
          <cell r="C21">
            <v>45016</v>
          </cell>
          <cell r="D21" t="str">
            <v>PKO050</v>
          </cell>
          <cell r="E21" t="str">
            <v>PKO TFI</v>
          </cell>
          <cell r="F21">
            <v>442711676.94999993</v>
          </cell>
          <cell r="G21">
            <v>-2166369.5099999998</v>
          </cell>
          <cell r="H21">
            <v>9258622.4700000007</v>
          </cell>
          <cell r="I21">
            <v>-11424991.98</v>
          </cell>
          <cell r="J21" t="str">
            <v>PKO Akcji Rynku Amerykańskiego</v>
          </cell>
        </row>
        <row r="22">
          <cell r="A22" t="str">
            <v>PKO Akcji Rynku Japońskiego</v>
          </cell>
          <cell r="B22">
            <v>21</v>
          </cell>
          <cell r="C22">
            <v>45016</v>
          </cell>
          <cell r="D22" t="str">
            <v>PKO051</v>
          </cell>
          <cell r="E22" t="str">
            <v>PKO TFI</v>
          </cell>
          <cell r="F22">
            <v>54000151.470000006</v>
          </cell>
          <cell r="G22">
            <v>938244.58000000007</v>
          </cell>
          <cell r="H22">
            <v>7184287.7400000002</v>
          </cell>
          <cell r="I22">
            <v>-6246043.1600000001</v>
          </cell>
          <cell r="J22" t="str">
            <v>PKO Akcji Rynku Japońskiego</v>
          </cell>
        </row>
        <row r="23">
          <cell r="A23" t="str">
            <v>PKO Akcji Rynków Wschodzących</v>
          </cell>
          <cell r="B23">
            <v>22</v>
          </cell>
          <cell r="C23">
            <v>45016</v>
          </cell>
          <cell r="D23" t="str">
            <v>PKO052</v>
          </cell>
          <cell r="E23" t="str">
            <v>PKO TFI</v>
          </cell>
          <cell r="F23">
            <v>96271919.480000004</v>
          </cell>
          <cell r="G23">
            <v>519150.56000000006</v>
          </cell>
          <cell r="H23">
            <v>3354636.13</v>
          </cell>
          <cell r="I23">
            <v>-2835485.57</v>
          </cell>
          <cell r="J23" t="str">
            <v>PKO Akcji Rynków Wschodzących</v>
          </cell>
        </row>
        <row r="24">
          <cell r="A24" t="str">
            <v>PKO Akcji Rynku Europejskiego</v>
          </cell>
          <cell r="B24">
            <v>23</v>
          </cell>
          <cell r="C24">
            <v>45016</v>
          </cell>
          <cell r="D24" t="str">
            <v>PKO053</v>
          </cell>
          <cell r="E24" t="str">
            <v>PKO TFI</v>
          </cell>
          <cell r="F24">
            <v>101438411.07000001</v>
          </cell>
          <cell r="G24">
            <v>4104768.4899999993</v>
          </cell>
          <cell r="H24">
            <v>9994134.0999999996</v>
          </cell>
          <cell r="I24">
            <v>-5889365.6100000003</v>
          </cell>
          <cell r="J24" t="str">
            <v>PKO Akcji Rynku Europejskiego</v>
          </cell>
        </row>
        <row r="25">
          <cell r="A25" t="str">
            <v>PKO Bursztynowy</v>
          </cell>
          <cell r="B25">
            <v>24</v>
          </cell>
          <cell r="C25">
            <v>45016</v>
          </cell>
          <cell r="D25" t="str">
            <v>PKO059</v>
          </cell>
          <cell r="E25" t="str">
            <v>PKO TFI</v>
          </cell>
          <cell r="F25">
            <v>704245131.12</v>
          </cell>
          <cell r="G25">
            <v>-11134911.68</v>
          </cell>
          <cell r="H25">
            <v>1334238.1599999999</v>
          </cell>
          <cell r="I25">
            <v>-12469149.84</v>
          </cell>
          <cell r="J25" t="str">
            <v>PKO Bursztynowy</v>
          </cell>
        </row>
        <row r="26">
          <cell r="A26" t="str">
            <v>PKO Szafirowy</v>
          </cell>
          <cell r="B26">
            <v>25</v>
          </cell>
          <cell r="C26">
            <v>45016</v>
          </cell>
          <cell r="D26" t="str">
            <v>PKO060</v>
          </cell>
          <cell r="E26" t="str">
            <v>PKO TFI</v>
          </cell>
          <cell r="F26">
            <v>514589275.19</v>
          </cell>
          <cell r="G26">
            <v>-7306261.2899999991</v>
          </cell>
          <cell r="H26">
            <v>2130363.9900000002</v>
          </cell>
          <cell r="I26">
            <v>-9436625.2799999993</v>
          </cell>
          <cell r="J26" t="str">
            <v>PKO Szafirowy</v>
          </cell>
        </row>
        <row r="27">
          <cell r="A27" t="str">
            <v>PKO Rubinowy</v>
          </cell>
          <cell r="B27">
            <v>26</v>
          </cell>
          <cell r="C27">
            <v>45016</v>
          </cell>
          <cell r="D27" t="str">
            <v>PKO061</v>
          </cell>
          <cell r="E27" t="str">
            <v>PKO TFI</v>
          </cell>
          <cell r="F27">
            <v>265908247.33000001</v>
          </cell>
          <cell r="G27">
            <v>-3483463.33</v>
          </cell>
          <cell r="H27">
            <v>1309676.5</v>
          </cell>
          <cell r="I27">
            <v>-4793139.83</v>
          </cell>
          <cell r="J27" t="str">
            <v>PKO Rubinowy</v>
          </cell>
        </row>
        <row r="28">
          <cell r="A28" t="str">
            <v>PKO Szmaragdowy</v>
          </cell>
          <cell r="B28">
            <v>27</v>
          </cell>
          <cell r="C28">
            <v>45016</v>
          </cell>
          <cell r="D28" t="str">
            <v>PKO062</v>
          </cell>
          <cell r="E28" t="str">
            <v>PKO TFI</v>
          </cell>
          <cell r="F28">
            <v>99191029.879999995</v>
          </cell>
          <cell r="G28">
            <v>-448836.12</v>
          </cell>
          <cell r="H28">
            <v>760177.16</v>
          </cell>
          <cell r="I28">
            <v>-1209013.28</v>
          </cell>
          <cell r="J28" t="str">
            <v>PKO Szmaragdowy</v>
          </cell>
        </row>
        <row r="29">
          <cell r="A29" t="str">
            <v>PKO Diamentowy</v>
          </cell>
          <cell r="B29">
            <v>28</v>
          </cell>
          <cell r="C29">
            <v>45016</v>
          </cell>
          <cell r="D29" t="str">
            <v>PKO063</v>
          </cell>
          <cell r="E29" t="str">
            <v>PKO TFI</v>
          </cell>
          <cell r="F29">
            <v>60601406.590000004</v>
          </cell>
          <cell r="G29">
            <v>-513584.68000000005</v>
          </cell>
          <cell r="H29">
            <v>389596.35</v>
          </cell>
          <cell r="I29">
            <v>-903181.03</v>
          </cell>
          <cell r="J29" t="str">
            <v>PKO Diamentowy</v>
          </cell>
        </row>
        <row r="30">
          <cell r="A30" t="str">
            <v>PKO Zabezpieczenia Emerytalnego 2020</v>
          </cell>
          <cell r="B30">
            <v>29</v>
          </cell>
          <cell r="C30">
            <v>45016</v>
          </cell>
          <cell r="D30" t="str">
            <v>PKO034</v>
          </cell>
          <cell r="E30" t="str">
            <v>PKO TFI</v>
          </cell>
          <cell r="F30">
            <v>2118676483.1100001</v>
          </cell>
          <cell r="G30">
            <v>-3577537.6199999973</v>
          </cell>
          <cell r="H30">
            <v>20864958.690000001</v>
          </cell>
          <cell r="I30">
            <v>-24442496.309999999</v>
          </cell>
          <cell r="J30" t="str">
            <v>PKO Zabezpieczenia Emerytalnego 2020</v>
          </cell>
        </row>
        <row r="31">
          <cell r="A31" t="str">
            <v>PKO Zabezpieczenia Emerytalnego 2030</v>
          </cell>
          <cell r="B31">
            <v>30</v>
          </cell>
          <cell r="C31">
            <v>45016</v>
          </cell>
          <cell r="D31" t="str">
            <v>PKO035</v>
          </cell>
          <cell r="E31" t="str">
            <v>PKO TFI</v>
          </cell>
          <cell r="F31">
            <v>1004867027.59</v>
          </cell>
          <cell r="G31">
            <v>4523747.8499999996</v>
          </cell>
          <cell r="H31">
            <v>13433659.65</v>
          </cell>
          <cell r="I31">
            <v>-8909911.8000000007</v>
          </cell>
          <cell r="J31" t="str">
            <v>PKO Zabezpieczenia Emerytalnego 2030</v>
          </cell>
        </row>
        <row r="32">
          <cell r="A32" t="str">
            <v>PKO Zabezpieczenia Emerytalnego 2040</v>
          </cell>
          <cell r="B32">
            <v>31</v>
          </cell>
          <cell r="C32">
            <v>45016</v>
          </cell>
          <cell r="D32" t="str">
            <v>PKO036</v>
          </cell>
          <cell r="E32" t="str">
            <v>PKO TFI</v>
          </cell>
          <cell r="F32">
            <v>766164444.78999996</v>
          </cell>
          <cell r="G32">
            <v>7821117.4699999997</v>
          </cell>
          <cell r="H32">
            <v>12259743.779999999</v>
          </cell>
          <cell r="I32">
            <v>-4438626.3099999996</v>
          </cell>
          <cell r="J32" t="str">
            <v>PKO Zabezpieczenia Emerytalnego 2040</v>
          </cell>
        </row>
        <row r="33">
          <cell r="A33" t="str">
            <v>PKO Zabezpieczenia Emerytalnego 2050</v>
          </cell>
          <cell r="B33">
            <v>32</v>
          </cell>
          <cell r="C33">
            <v>45016</v>
          </cell>
          <cell r="D33" t="str">
            <v>PKO037</v>
          </cell>
          <cell r="E33" t="str">
            <v>PKO TFI</v>
          </cell>
          <cell r="F33">
            <v>396314888.40000004</v>
          </cell>
          <cell r="G33">
            <v>6179391.3299999991</v>
          </cell>
          <cell r="H33">
            <v>8404816.2799999993</v>
          </cell>
          <cell r="I33">
            <v>-2225424.9500000002</v>
          </cell>
          <cell r="J33" t="str">
            <v>PKO Zabezpieczenia Emerytalnego 2050</v>
          </cell>
        </row>
        <row r="34">
          <cell r="A34" t="str">
            <v>PKO Zabezpieczenia Emerytalnego 2060</v>
          </cell>
          <cell r="B34">
            <v>33</v>
          </cell>
          <cell r="C34">
            <v>45016</v>
          </cell>
          <cell r="D34" t="str">
            <v>PKO038</v>
          </cell>
          <cell r="E34" t="str">
            <v>PKO TFI</v>
          </cell>
          <cell r="F34">
            <v>144959150.19</v>
          </cell>
          <cell r="G34">
            <v>2172573.7999999998</v>
          </cell>
          <cell r="H34">
            <v>3379866.79</v>
          </cell>
          <cell r="I34">
            <v>-1207292.99</v>
          </cell>
          <cell r="J34" t="str">
            <v>PKO Zabezpieczenia Emerytalnego 2060</v>
          </cell>
        </row>
        <row r="35">
          <cell r="A35" t="str">
            <v>PKO Zabezpieczenia Emerytalnego 2070</v>
          </cell>
          <cell r="B35">
            <v>34</v>
          </cell>
          <cell r="C35">
            <v>45016</v>
          </cell>
          <cell r="D35" t="str">
            <v>PKO076</v>
          </cell>
          <cell r="E35" t="str">
            <v>PKO TFI</v>
          </cell>
          <cell r="F35">
            <v>9044575.2600000016</v>
          </cell>
          <cell r="G35">
            <v>96428.819999999978</v>
          </cell>
          <cell r="H35">
            <v>340810.35</v>
          </cell>
          <cell r="I35">
            <v>-244381.53</v>
          </cell>
          <cell r="J35" t="str">
            <v>PKO Zabezpieczenia Emerytalnego 2070</v>
          </cell>
        </row>
        <row r="36">
          <cell r="A36" t="str">
            <v>PKO Emerytura 2025</v>
          </cell>
          <cell r="B36">
            <v>35</v>
          </cell>
          <cell r="C36">
            <v>45016</v>
          </cell>
          <cell r="D36" t="str">
            <v>PKO064</v>
          </cell>
          <cell r="E36" t="str">
            <v>PKO TFI</v>
          </cell>
          <cell r="F36">
            <v>413252541.58999997</v>
          </cell>
          <cell r="G36">
            <v>18099510.609999999</v>
          </cell>
          <cell r="H36">
            <v>23991474.629999999</v>
          </cell>
          <cell r="I36">
            <v>-5891964.0199999996</v>
          </cell>
          <cell r="J36" t="str">
            <v>PKO Emerytura 2025</v>
          </cell>
        </row>
        <row r="37">
          <cell r="A37" t="str">
            <v>PKO Emerytura 2030</v>
          </cell>
          <cell r="B37">
            <v>36</v>
          </cell>
          <cell r="C37">
            <v>45016</v>
          </cell>
          <cell r="D37" t="str">
            <v>PKO065</v>
          </cell>
          <cell r="E37" t="str">
            <v>PKO TFI</v>
          </cell>
          <cell r="F37">
            <v>606559528.05999994</v>
          </cell>
          <cell r="G37">
            <v>27461422.689999998</v>
          </cell>
          <cell r="H37">
            <v>35814174.979999997</v>
          </cell>
          <cell r="I37">
            <v>-8352752.29</v>
          </cell>
          <cell r="J37" t="str">
            <v>PKO Emerytura 2030</v>
          </cell>
        </row>
        <row r="38">
          <cell r="A38" t="str">
            <v>PKO Emerytura 2035</v>
          </cell>
          <cell r="B38">
            <v>37</v>
          </cell>
          <cell r="C38">
            <v>45016</v>
          </cell>
          <cell r="D38" t="str">
            <v>PKO066</v>
          </cell>
          <cell r="E38" t="str">
            <v>PKO TFI</v>
          </cell>
          <cell r="F38">
            <v>819201693.87</v>
          </cell>
          <cell r="G38">
            <v>34003128.700000003</v>
          </cell>
          <cell r="H38">
            <v>46763514.609999999</v>
          </cell>
          <cell r="I38">
            <v>-12760385.91</v>
          </cell>
          <cell r="J38" t="str">
            <v>PKO Emerytura 2035</v>
          </cell>
        </row>
        <row r="39">
          <cell r="A39" t="str">
            <v>PKO Emerytura 2040</v>
          </cell>
          <cell r="B39">
            <v>38</v>
          </cell>
          <cell r="C39">
            <v>45016</v>
          </cell>
          <cell r="D39" t="str">
            <v>PKO067</v>
          </cell>
          <cell r="E39" t="str">
            <v>PKO TFI</v>
          </cell>
          <cell r="F39">
            <v>856442828.44000006</v>
          </cell>
          <cell r="G39">
            <v>32847198.550000004</v>
          </cell>
          <cell r="H39">
            <v>49467189.310000002</v>
          </cell>
          <cell r="I39">
            <v>-16619990.76</v>
          </cell>
          <cell r="J39" t="str">
            <v>PKO Emerytura 2040</v>
          </cell>
        </row>
        <row r="40">
          <cell r="A40" t="str">
            <v>PKO Emerytura 2045</v>
          </cell>
          <cell r="B40">
            <v>39</v>
          </cell>
          <cell r="C40">
            <v>45016</v>
          </cell>
          <cell r="D40" t="str">
            <v>PKO068</v>
          </cell>
          <cell r="E40" t="str">
            <v>PKO TFI</v>
          </cell>
          <cell r="F40">
            <v>730221505.79999995</v>
          </cell>
          <cell r="G40">
            <v>26893911.779999997</v>
          </cell>
          <cell r="H40">
            <v>43921570.549999997</v>
          </cell>
          <cell r="I40">
            <v>-17027658.77</v>
          </cell>
          <cell r="J40" t="str">
            <v>PKO Emerytura 2045</v>
          </cell>
        </row>
        <row r="41">
          <cell r="A41" t="str">
            <v>PKO Emerytura 2050</v>
          </cell>
          <cell r="B41">
            <v>40</v>
          </cell>
          <cell r="C41">
            <v>45016</v>
          </cell>
          <cell r="D41" t="str">
            <v>PKO069</v>
          </cell>
          <cell r="E41" t="str">
            <v>PKO TFI</v>
          </cell>
          <cell r="F41">
            <v>498795359.97000003</v>
          </cell>
          <cell r="G41">
            <v>18053476.359999999</v>
          </cell>
          <cell r="H41">
            <v>32362736.760000002</v>
          </cell>
          <cell r="I41">
            <v>-14309260.4</v>
          </cell>
          <cell r="J41" t="str">
            <v>PKO Emerytura 2050</v>
          </cell>
        </row>
        <row r="42">
          <cell r="A42" t="str">
            <v>PKO Emerytura 2055</v>
          </cell>
          <cell r="B42">
            <v>41</v>
          </cell>
          <cell r="C42">
            <v>45016</v>
          </cell>
          <cell r="D42" t="str">
            <v>PKO070</v>
          </cell>
          <cell r="E42" t="str">
            <v>PKO TFI</v>
          </cell>
          <cell r="F42">
            <v>312956559.17000002</v>
          </cell>
          <cell r="G42">
            <v>11809666.139999999</v>
          </cell>
          <cell r="H42">
            <v>23401769.219999999</v>
          </cell>
          <cell r="I42">
            <v>-11592103.08</v>
          </cell>
          <cell r="J42" t="str">
            <v>PKO Emerytura 2055</v>
          </cell>
        </row>
        <row r="43">
          <cell r="A43" t="str">
            <v>PKO Emerytura 2060</v>
          </cell>
          <cell r="B43">
            <v>42</v>
          </cell>
          <cell r="C43">
            <v>45016</v>
          </cell>
          <cell r="D43" t="str">
            <v>PKO071</v>
          </cell>
          <cell r="E43" t="str">
            <v>PKO TFI</v>
          </cell>
          <cell r="F43">
            <v>133529053.31999999</v>
          </cell>
          <cell r="G43">
            <v>7114564.5899999999</v>
          </cell>
          <cell r="H43">
            <v>12495805.09</v>
          </cell>
          <cell r="I43">
            <v>-5381240.5</v>
          </cell>
          <cell r="J43" t="str">
            <v>PKO Emerytura 2060</v>
          </cell>
        </row>
        <row r="44">
          <cell r="A44" t="str">
            <v>PKO Emerytura 2065</v>
          </cell>
          <cell r="B44">
            <v>43</v>
          </cell>
          <cell r="C44">
            <v>45016</v>
          </cell>
          <cell r="D44" t="str">
            <v>PKO078</v>
          </cell>
          <cell r="E44" t="str">
            <v>PKO TFI</v>
          </cell>
          <cell r="F44">
            <v>6461582.79</v>
          </cell>
          <cell r="G44">
            <v>793422.88</v>
          </cell>
          <cell r="H44">
            <v>980817.3</v>
          </cell>
          <cell r="I44">
            <v>-187394.42</v>
          </cell>
          <cell r="J44" t="str">
            <v>PKO Emerytura 2065</v>
          </cell>
        </row>
        <row r="45">
          <cell r="A45" t="str">
            <v>mFundusz Konserwatywny - sfio</v>
          </cell>
          <cell r="B45">
            <v>44</v>
          </cell>
          <cell r="C45">
            <v>45016</v>
          </cell>
          <cell r="D45" t="str">
            <v>KBC010</v>
          </cell>
          <cell r="E45" t="str">
            <v>PKO TFI</v>
          </cell>
          <cell r="F45">
            <v>427786302.33000004</v>
          </cell>
          <cell r="G45">
            <v>1655987.4400000013</v>
          </cell>
          <cell r="H45">
            <v>11702800.310000001</v>
          </cell>
          <cell r="I45">
            <v>-10046812.869999999</v>
          </cell>
          <cell r="J45" t="str">
            <v>mFundusz Konserwatywny - sfio</v>
          </cell>
        </row>
        <row r="46">
          <cell r="A46" t="str">
            <v>GAMMA</v>
          </cell>
          <cell r="B46">
            <v>45</v>
          </cell>
          <cell r="C46">
            <v>45016</v>
          </cell>
          <cell r="D46" t="str">
            <v>KBC011</v>
          </cell>
          <cell r="E46" t="str">
            <v>PKO TFI</v>
          </cell>
          <cell r="F46">
            <v>354699089.66000003</v>
          </cell>
          <cell r="G46">
            <v>-3122293.21</v>
          </cell>
          <cell r="H46">
            <v>872505.65</v>
          </cell>
          <cell r="I46">
            <v>-3994798.86</v>
          </cell>
          <cell r="J46" t="str">
            <v>GAMMA</v>
          </cell>
        </row>
        <row r="47">
          <cell r="A47" t="str">
            <v>Fundusz Własności Pracowniczej PKP SFIO</v>
          </cell>
          <cell r="B47">
            <v>46</v>
          </cell>
          <cell r="C47">
            <v>45016</v>
          </cell>
          <cell r="D47" t="str">
            <v>PKO080</v>
          </cell>
          <cell r="E47" t="str">
            <v>PKO TFI</v>
          </cell>
          <cell r="F47">
            <v>763867913.79999995</v>
          </cell>
          <cell r="G47">
            <v>-1455832.1300000001</v>
          </cell>
          <cell r="H47">
            <v>378641.45</v>
          </cell>
          <cell r="I47">
            <v>-1834473.58</v>
          </cell>
          <cell r="J47" t="str">
            <v>Fundusz Własności Pracowniczej PKP SFIO</v>
          </cell>
        </row>
        <row r="48">
          <cell r="A48" t="str">
            <v>ALFA SFIO</v>
          </cell>
          <cell r="B48">
            <v>47</v>
          </cell>
          <cell r="C48">
            <v>45016</v>
          </cell>
          <cell r="D48" t="str">
            <v>KBC009</v>
          </cell>
          <cell r="E48" t="str">
            <v>PKO TFI</v>
          </cell>
          <cell r="F48">
            <v>578960505.71000004</v>
          </cell>
          <cell r="G48">
            <v>0</v>
          </cell>
          <cell r="H48">
            <v>0</v>
          </cell>
          <cell r="I48">
            <v>0</v>
          </cell>
          <cell r="J48" t="str">
            <v>ALFA SFIO</v>
          </cell>
        </row>
        <row r="49">
          <cell r="A49" t="str">
            <v>Fundusze dedykowane</v>
          </cell>
          <cell r="B49">
            <v>48</v>
          </cell>
          <cell r="C49">
            <v>45016</v>
          </cell>
          <cell r="D49" t="str">
            <v>PKO041</v>
          </cell>
          <cell r="E49" t="str">
            <v>PKO TFI</v>
          </cell>
          <cell r="F49">
            <v>537162780.41000009</v>
          </cell>
          <cell r="G49">
            <v>0</v>
          </cell>
          <cell r="H49">
            <v>0</v>
          </cell>
          <cell r="I49">
            <v>0</v>
          </cell>
          <cell r="J49" t="str">
            <v>Fundusze dedykowane</v>
          </cell>
        </row>
        <row r="50">
          <cell r="A50" t="str">
            <v>PKO Globalnej Strategii - fiz</v>
          </cell>
          <cell r="B50">
            <v>49</v>
          </cell>
          <cell r="C50">
            <v>45016</v>
          </cell>
          <cell r="D50" t="str">
            <v>PKO040</v>
          </cell>
          <cell r="E50" t="str">
            <v>PKO TFI</v>
          </cell>
          <cell r="F50">
            <v>157102127.91</v>
          </cell>
          <cell r="G50">
            <v>-5191840.6399999997</v>
          </cell>
          <cell r="H50">
            <v>0</v>
          </cell>
          <cell r="I50">
            <v>-5191840.6399999997</v>
          </cell>
          <cell r="J50" t="str">
            <v>PKO Globalnej Strategii - fiz</v>
          </cell>
        </row>
        <row r="51">
          <cell r="A51" t="str">
            <v>PKO Strategii Obligacyjnych - fiz</v>
          </cell>
          <cell r="B51">
            <v>50</v>
          </cell>
          <cell r="C51">
            <v>45016</v>
          </cell>
          <cell r="D51" t="str">
            <v>PKO042</v>
          </cell>
          <cell r="E51" t="str">
            <v>PKO TFI</v>
          </cell>
          <cell r="F51">
            <v>220009114.06999999</v>
          </cell>
          <cell r="G51">
            <v>-6665038.3799999999</v>
          </cell>
          <cell r="H51">
            <v>0</v>
          </cell>
          <cell r="I51">
            <v>-6665038.3799999999</v>
          </cell>
          <cell r="J51" t="str">
            <v>PKO Strategii Obligacyjnych - fiz</v>
          </cell>
        </row>
        <row r="52">
          <cell r="A52" t="str">
            <v>PKO Absolutnej Stopy Zwrotu Europa Wschód-Zachód - fiz</v>
          </cell>
          <cell r="B52">
            <v>52</v>
          </cell>
          <cell r="C52">
            <v>45016</v>
          </cell>
          <cell r="D52" t="str">
            <v>PKO056</v>
          </cell>
          <cell r="E52" t="str">
            <v>PKO TFI</v>
          </cell>
          <cell r="F52">
            <v>55587940.939999998</v>
          </cell>
          <cell r="G52">
            <v>-2385487.35</v>
          </cell>
          <cell r="H52">
            <v>0</v>
          </cell>
          <cell r="I52">
            <v>-2385487.35</v>
          </cell>
          <cell r="J52" t="str">
            <v>PKO Absolutnej Stopy Zwrotu Europa Wschód-Zachód - fiz</v>
          </cell>
        </row>
        <row r="53">
          <cell r="A53" t="str">
            <v>PKO Globalnego Dochodu - fiz</v>
          </cell>
          <cell r="B53">
            <v>51</v>
          </cell>
          <cell r="C53">
            <v>45016</v>
          </cell>
          <cell r="D53" t="str">
            <v>PKO055</v>
          </cell>
          <cell r="E53" t="str">
            <v>PKO TFI</v>
          </cell>
          <cell r="F53">
            <v>57406100.189999998</v>
          </cell>
          <cell r="G53">
            <v>-1410516.8</v>
          </cell>
          <cell r="H53">
            <v>0</v>
          </cell>
          <cell r="I53">
            <v>-1410516.8</v>
          </cell>
          <cell r="J53" t="str">
            <v>PKO Globalnego Dochodu - fiz</v>
          </cell>
        </row>
        <row r="54">
          <cell r="A54" t="str">
            <v>PKO Globalnej Makroekonomii - fiz</v>
          </cell>
          <cell r="B54">
            <v>53</v>
          </cell>
          <cell r="C54">
            <v>45016</v>
          </cell>
          <cell r="D54" t="str">
            <v>PKO032</v>
          </cell>
          <cell r="E54" t="str">
            <v>PKO TFI</v>
          </cell>
          <cell r="F54">
            <v>41846403.869999997</v>
          </cell>
          <cell r="G54">
            <v>-1979002</v>
          </cell>
          <cell r="H54">
            <v>0</v>
          </cell>
          <cell r="I54">
            <v>-1979002</v>
          </cell>
          <cell r="J54" t="str">
            <v>PKO Globalnej Makroekonomii - fiz</v>
          </cell>
        </row>
        <row r="55">
          <cell r="A55" t="str">
            <v>PKO Strategii Dłużnych - fiz</v>
          </cell>
          <cell r="B55">
            <v>54</v>
          </cell>
          <cell r="C55">
            <v>45016</v>
          </cell>
          <cell r="D55" t="str">
            <v>PKO033</v>
          </cell>
          <cell r="E55" t="str">
            <v>PKO TFI</v>
          </cell>
          <cell r="F55">
            <v>85334412.74000001</v>
          </cell>
          <cell r="G55">
            <v>-4620978.09</v>
          </cell>
          <cell r="H55">
            <v>0</v>
          </cell>
          <cell r="I55">
            <v>-4620978.09</v>
          </cell>
          <cell r="J55" t="str">
            <v>PKO Strategii Dłużnych - fiz</v>
          </cell>
        </row>
        <row r="56">
          <cell r="A56" t="str">
            <v>PKO Spółek Innowacyjnych Globalny - fiz</v>
          </cell>
          <cell r="B56">
            <v>55</v>
          </cell>
          <cell r="C56">
            <v>45016</v>
          </cell>
          <cell r="D56" t="str">
            <v>PKO043</v>
          </cell>
          <cell r="E56" t="str">
            <v>PKO TFI</v>
          </cell>
          <cell r="F56">
            <v>10867346.17</v>
          </cell>
          <cell r="G56">
            <v>-253026.4</v>
          </cell>
          <cell r="H56">
            <v>0</v>
          </cell>
          <cell r="I56">
            <v>-253026.4</v>
          </cell>
          <cell r="J56" t="str">
            <v>PKO Spółek Innowacyjnych Globalny - fiz</v>
          </cell>
        </row>
        <row r="57">
          <cell r="A57" t="str">
            <v>PKO Europa Wschód-Zachód - fiz</v>
          </cell>
          <cell r="B57">
            <v>57</v>
          </cell>
          <cell r="C57">
            <v>45016</v>
          </cell>
          <cell r="D57" t="str">
            <v>PKO046</v>
          </cell>
          <cell r="E57" t="str">
            <v>PKO TFI</v>
          </cell>
          <cell r="F57">
            <v>31002218.010000002</v>
          </cell>
          <cell r="G57">
            <v>-3750352.8</v>
          </cell>
          <cell r="H57">
            <v>0</v>
          </cell>
          <cell r="I57">
            <v>-3750352.8</v>
          </cell>
          <cell r="J57" t="str">
            <v>PKO Europa Wschód-Zachód - fiz</v>
          </cell>
        </row>
        <row r="58">
          <cell r="A58" t="str">
            <v>PKO Multi Strategia - fiz</v>
          </cell>
          <cell r="B58">
            <v>56</v>
          </cell>
          <cell r="C58">
            <v>45016</v>
          </cell>
          <cell r="D58" t="str">
            <v>PKO044</v>
          </cell>
          <cell r="E58" t="str">
            <v>PKO TFI</v>
          </cell>
          <cell r="F58">
            <v>31016235.82</v>
          </cell>
          <cell r="G58">
            <v>-1510319</v>
          </cell>
          <cell r="H58">
            <v>0</v>
          </cell>
          <cell r="I58">
            <v>-1510319</v>
          </cell>
          <cell r="J58" t="str">
            <v>PKO Multi Strategia - fiz</v>
          </cell>
        </row>
        <row r="59">
          <cell r="A59" t="str">
            <v>PKO Nieruchomości Komercyjnych - fizan</v>
          </cell>
          <cell r="B59">
            <v>58</v>
          </cell>
          <cell r="C59">
            <v>45016</v>
          </cell>
          <cell r="D59" t="str">
            <v>PKO045</v>
          </cell>
          <cell r="E59" t="str">
            <v>PKO TFI</v>
          </cell>
          <cell r="F59">
            <v>178970307.38999999</v>
          </cell>
          <cell r="G59">
            <v>0</v>
          </cell>
          <cell r="H59">
            <v>0</v>
          </cell>
          <cell r="I59">
            <v>0</v>
          </cell>
          <cell r="J59" t="str">
            <v>PKO Nieruchomości Komercyjnych - fizan</v>
          </cell>
        </row>
        <row r="60">
          <cell r="A60" t="str">
            <v>Gamma Negative Duration fiz zlikwidowany</v>
          </cell>
          <cell r="B60">
            <v>59</v>
          </cell>
          <cell r="C60">
            <v>45016</v>
          </cell>
          <cell r="D60" t="str">
            <v>KBC103</v>
          </cell>
          <cell r="E60" t="str">
            <v>PKO TFI</v>
          </cell>
          <cell r="F60">
            <v>0</v>
          </cell>
          <cell r="G60">
            <v>-2316091.16</v>
          </cell>
          <cell r="H60">
            <v>0</v>
          </cell>
          <cell r="I60">
            <v>-2316091.16</v>
          </cell>
          <cell r="J60" t="str">
            <v>Gamma Negative Duration fiz zlikwidowany</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3"/>
  <sheetViews>
    <sheetView showGridLines="0" tabSelected="1" topLeftCell="A10" zoomScale="98" zoomScaleNormal="98" workbookViewId="0">
      <selection activeCell="C27" sqref="C27"/>
    </sheetView>
  </sheetViews>
  <sheetFormatPr defaultRowHeight="14.5" x14ac:dyDescent="0.35"/>
  <cols>
    <col min="1" max="1" width="33.33203125" customWidth="1"/>
    <col min="2" max="2" width="13.33203125" style="1" customWidth="1"/>
    <col min="3" max="3" width="19.33203125" style="1" bestFit="1" customWidth="1"/>
    <col min="4" max="4" width="18.58203125" customWidth="1"/>
    <col min="5" max="5" width="28.1640625" customWidth="1"/>
    <col min="6" max="6" width="20.33203125" style="4" customWidth="1"/>
    <col min="7" max="7" width="17.58203125" customWidth="1"/>
    <col min="8" max="8" width="16.58203125" customWidth="1"/>
  </cols>
  <sheetData>
    <row r="1" spans="1:15" x14ac:dyDescent="0.35">
      <c r="A1" t="s">
        <v>91</v>
      </c>
    </row>
    <row r="2" spans="1:15" x14ac:dyDescent="0.35">
      <c r="A2" s="12"/>
      <c r="B2" s="13"/>
      <c r="C2" s="13"/>
      <c r="D2" s="12"/>
      <c r="E2" s="12"/>
      <c r="F2" s="8"/>
      <c r="G2" s="12"/>
      <c r="H2" s="12"/>
      <c r="I2" s="12"/>
      <c r="J2" s="12"/>
      <c r="K2" s="12"/>
      <c r="L2" s="12"/>
      <c r="M2" s="12"/>
    </row>
    <row r="3" spans="1:15" x14ac:dyDescent="0.35">
      <c r="A3" s="12" t="s">
        <v>95</v>
      </c>
      <c r="B3" s="13"/>
      <c r="C3" s="13"/>
      <c r="D3" s="12"/>
      <c r="E3" s="12"/>
      <c r="F3" s="8"/>
      <c r="G3" s="12"/>
      <c r="H3" s="12"/>
      <c r="I3" s="12"/>
      <c r="J3" s="12"/>
      <c r="K3" s="12"/>
      <c r="L3" s="12"/>
      <c r="M3" s="12"/>
    </row>
    <row r="4" spans="1:15" x14ac:dyDescent="0.35">
      <c r="A4" s="12"/>
      <c r="B4" s="13"/>
      <c r="C4" s="13"/>
      <c r="D4" s="12"/>
      <c r="E4" s="12"/>
      <c r="F4" s="8"/>
      <c r="G4" s="12"/>
      <c r="H4" s="12"/>
      <c r="I4" s="12"/>
      <c r="J4" s="12"/>
      <c r="K4" s="12"/>
      <c r="L4" s="12"/>
      <c r="M4" s="12"/>
    </row>
    <row r="5" spans="1:15" x14ac:dyDescent="0.35">
      <c r="A5" s="2" t="s">
        <v>90</v>
      </c>
      <c r="B5" s="2" t="s">
        <v>86</v>
      </c>
      <c r="C5" s="2" t="s">
        <v>87</v>
      </c>
      <c r="D5" s="3" t="s">
        <v>88</v>
      </c>
      <c r="E5" s="3" t="s">
        <v>89</v>
      </c>
      <c r="F5" s="8"/>
      <c r="G5" s="8"/>
      <c r="H5" s="8"/>
      <c r="I5" s="8"/>
      <c r="J5" s="8"/>
      <c r="K5" s="12"/>
      <c r="L5" s="12"/>
      <c r="M5" s="12"/>
      <c r="N5" s="12"/>
      <c r="O5" s="12"/>
    </row>
    <row r="6" spans="1:15" s="11" customFormat="1" x14ac:dyDescent="0.35">
      <c r="A6" s="14" t="s">
        <v>42</v>
      </c>
      <c r="B6" s="15">
        <v>45016</v>
      </c>
      <c r="C6" s="6" t="s">
        <v>41</v>
      </c>
      <c r="D6" s="7">
        <f>VLOOKUP(A6,[1]Data!$A$1:$J$61,6,FALSE)</f>
        <v>89096444.100000009</v>
      </c>
      <c r="E6" s="7">
        <f>VLOOKUP(A6,[1]Data!$A$1:$J$60,7,FALSE)</f>
        <v>1388085.1099999994</v>
      </c>
      <c r="F6" s="8"/>
      <c r="G6" s="5"/>
      <c r="H6" s="5"/>
      <c r="I6" s="8"/>
      <c r="J6" s="8"/>
      <c r="K6" s="12"/>
      <c r="L6" s="12"/>
      <c r="M6" s="12"/>
      <c r="N6" s="12"/>
      <c r="O6" s="12"/>
    </row>
    <row r="7" spans="1:15" x14ac:dyDescent="0.35">
      <c r="A7" s="14" t="s">
        <v>6</v>
      </c>
      <c r="B7" s="15">
        <v>45016</v>
      </c>
      <c r="C7" s="6" t="s">
        <v>5</v>
      </c>
      <c r="D7" s="7">
        <f>VLOOKUP(A7,[1]Data!$A$1:$J$61,6,FALSE)</f>
        <v>204608702.72999996</v>
      </c>
      <c r="E7" s="7">
        <f>VLOOKUP(A7,[1]Data!$A$1:$J$60,7,FALSE)</f>
        <v>547738.48000000045</v>
      </c>
      <c r="F7" s="8"/>
      <c r="G7" s="5"/>
      <c r="H7" s="5"/>
      <c r="I7" s="8"/>
      <c r="J7" s="8"/>
      <c r="K7" s="12"/>
      <c r="L7" s="12"/>
      <c r="M7" s="12"/>
      <c r="N7" s="12"/>
      <c r="O7" s="12"/>
    </row>
    <row r="8" spans="1:15" x14ac:dyDescent="0.35">
      <c r="A8" s="14" t="s">
        <v>8</v>
      </c>
      <c r="B8" s="15">
        <v>45016</v>
      </c>
      <c r="C8" s="6" t="s">
        <v>7</v>
      </c>
      <c r="D8" s="7">
        <f>VLOOKUP(A8,[1]Data!$A$1:$J$61,6,FALSE)</f>
        <v>680764277.49000001</v>
      </c>
      <c r="E8" s="7">
        <f>VLOOKUP(A8,[1]Data!$A$1:$J$60,7,FALSE)</f>
        <v>-8408905.7099999972</v>
      </c>
      <c r="F8" s="8"/>
      <c r="G8" s="5"/>
      <c r="H8" s="5"/>
      <c r="I8" s="8"/>
      <c r="J8" s="8"/>
      <c r="K8" s="12"/>
      <c r="L8" s="12"/>
      <c r="M8" s="12"/>
      <c r="N8" s="12"/>
      <c r="O8" s="12"/>
    </row>
    <row r="9" spans="1:15" s="11" customFormat="1" x14ac:dyDescent="0.35">
      <c r="A9" s="14" t="s">
        <v>38</v>
      </c>
      <c r="B9" s="15">
        <v>45016</v>
      </c>
      <c r="C9" s="6" t="s">
        <v>37</v>
      </c>
      <c r="D9" s="7">
        <f>VLOOKUP(A9,[1]Data!$A$1:$J$61,6,FALSE)</f>
        <v>96271919.480000004</v>
      </c>
      <c r="E9" s="7">
        <f>VLOOKUP(A9,[1]Data!$A$1:$J$60,7,FALSE)</f>
        <v>519150.56000000006</v>
      </c>
      <c r="F9" s="10"/>
      <c r="G9" s="19"/>
      <c r="H9" s="5"/>
      <c r="I9" s="8"/>
      <c r="J9" s="8"/>
      <c r="K9" s="12"/>
      <c r="L9" s="12"/>
      <c r="M9" s="12"/>
      <c r="N9" s="12"/>
      <c r="O9" s="12"/>
    </row>
    <row r="10" spans="1:15" x14ac:dyDescent="0.35">
      <c r="A10" s="14" t="s">
        <v>34</v>
      </c>
      <c r="B10" s="15">
        <v>45016</v>
      </c>
      <c r="C10" s="6" t="s">
        <v>33</v>
      </c>
      <c r="D10" s="7">
        <f>VLOOKUP(A10,[1]Data!$A$1:$J$61,6,FALSE)</f>
        <v>442711676.94999993</v>
      </c>
      <c r="E10" s="7">
        <f>VLOOKUP(A10,[1]Data!$A$1:$J$60,7,FALSE)</f>
        <v>-2166369.5099999998</v>
      </c>
      <c r="F10" s="10"/>
      <c r="G10" s="10"/>
      <c r="H10" s="10"/>
      <c r="I10" s="8"/>
      <c r="J10" s="8"/>
      <c r="K10" s="12"/>
      <c r="L10" s="12"/>
      <c r="M10" s="12"/>
      <c r="N10" s="12"/>
      <c r="O10" s="12"/>
    </row>
    <row r="11" spans="1:15" s="11" customFormat="1" x14ac:dyDescent="0.35">
      <c r="A11" s="14" t="s">
        <v>40</v>
      </c>
      <c r="B11" s="15">
        <v>45016</v>
      </c>
      <c r="C11" s="6" t="s">
        <v>39</v>
      </c>
      <c r="D11" s="7">
        <f>VLOOKUP(A11,[1]Data!$A$1:$J$61,6,FALSE)</f>
        <v>101438411.07000001</v>
      </c>
      <c r="E11" s="7">
        <f>VLOOKUP(A11,[1]Data!$A$1:$J$60,7,FALSE)</f>
        <v>4104768.4899999993</v>
      </c>
      <c r="F11" s="8"/>
      <c r="G11" s="5"/>
      <c r="H11" s="5"/>
      <c r="I11" s="8"/>
      <c r="J11" s="8"/>
      <c r="K11" s="12"/>
      <c r="L11" s="12"/>
      <c r="M11" s="12"/>
      <c r="N11" s="12"/>
      <c r="O11" s="12"/>
    </row>
    <row r="12" spans="1:15" x14ac:dyDescent="0.35">
      <c r="A12" s="14" t="s">
        <v>36</v>
      </c>
      <c r="B12" s="15">
        <v>45016</v>
      </c>
      <c r="C12" s="6" t="s">
        <v>35</v>
      </c>
      <c r="D12" s="7">
        <f>VLOOKUP(A12,[1]Data!$A$1:$J$61,6,FALSE)</f>
        <v>54000151.470000006</v>
      </c>
      <c r="E12" s="7">
        <f>VLOOKUP(A12,[1]Data!$A$1:$J$60,7,FALSE)</f>
        <v>938244.58000000007</v>
      </c>
      <c r="F12" s="8"/>
      <c r="G12" s="5"/>
      <c r="H12" s="5"/>
      <c r="I12" s="8"/>
      <c r="J12" s="8"/>
      <c r="K12" s="12"/>
      <c r="L12" s="12"/>
      <c r="M12" s="12"/>
      <c r="N12" s="12"/>
      <c r="O12" s="12"/>
    </row>
    <row r="13" spans="1:15" x14ac:dyDescent="0.35">
      <c r="A13" s="14" t="s">
        <v>32</v>
      </c>
      <c r="B13" s="15">
        <v>45016</v>
      </c>
      <c r="C13" s="6" t="s">
        <v>31</v>
      </c>
      <c r="D13" s="7">
        <f>VLOOKUP(A13,[1]Data!$A$1:$J$61,6,FALSE)</f>
        <v>90484459.409999996</v>
      </c>
      <c r="E13" s="7">
        <f>VLOOKUP(A13,[1]Data!$A$1:$J$60,7,FALSE)</f>
        <v>3246315.33</v>
      </c>
      <c r="F13" s="8"/>
      <c r="G13" s="5"/>
      <c r="H13" s="5"/>
      <c r="I13" s="8"/>
      <c r="J13" s="8"/>
      <c r="K13" s="12"/>
      <c r="L13" s="12"/>
      <c r="M13" s="12"/>
      <c r="N13" s="12"/>
      <c r="O13" s="12"/>
    </row>
    <row r="14" spans="1:15" x14ac:dyDescent="0.35">
      <c r="A14" s="14" t="s">
        <v>30</v>
      </c>
      <c r="B14" s="15">
        <v>45016</v>
      </c>
      <c r="C14" s="6" t="s">
        <v>29</v>
      </c>
      <c r="D14" s="7">
        <f>VLOOKUP(A14,[1]Data!$A$1:$J$61,6,FALSE)</f>
        <v>729160493.54000008</v>
      </c>
      <c r="E14" s="7">
        <f>VLOOKUP(A14,[1]Data!$A$1:$J$60,7,FALSE)</f>
        <v>-8026789.3699999973</v>
      </c>
      <c r="F14" s="8"/>
      <c r="G14" s="5"/>
      <c r="H14" s="5"/>
      <c r="I14" s="8"/>
      <c r="J14" s="8"/>
      <c r="K14" s="12"/>
      <c r="L14" s="12"/>
      <c r="M14" s="12"/>
      <c r="N14" s="12"/>
      <c r="O14" s="12"/>
    </row>
    <row r="15" spans="1:15" s="11" customFormat="1" x14ac:dyDescent="0.35">
      <c r="A15" s="14" t="s">
        <v>14</v>
      </c>
      <c r="B15" s="15">
        <v>45016</v>
      </c>
      <c r="C15" s="6" t="s">
        <v>13</v>
      </c>
      <c r="D15" s="7">
        <f>VLOOKUP(A15,[1]Data!$A$1:$J$61,6,FALSE)</f>
        <v>583148631.14999986</v>
      </c>
      <c r="E15" s="7">
        <f>VLOOKUP(A15,[1]Data!$A$1:$J$60,7,FALSE)</f>
        <v>-2361909.5200000033</v>
      </c>
      <c r="F15" s="10"/>
      <c r="G15" s="19"/>
      <c r="H15" s="5"/>
      <c r="I15" s="8"/>
      <c r="J15" s="8"/>
      <c r="K15" s="12"/>
      <c r="L15" s="12"/>
      <c r="M15" s="12"/>
      <c r="N15" s="12"/>
      <c r="O15" s="12"/>
    </row>
    <row r="16" spans="1:15" ht="29.5" customHeight="1" x14ac:dyDescent="0.35">
      <c r="A16" s="20" t="s">
        <v>72</v>
      </c>
      <c r="B16" s="15">
        <v>45016</v>
      </c>
      <c r="C16" s="6" t="s">
        <v>71</v>
      </c>
      <c r="D16" s="7">
        <f>VLOOKUP(A16,[1]Data!$A$1:$J$61,6,FALSE)</f>
        <v>349128057.05999988</v>
      </c>
      <c r="E16" s="7">
        <f>VLOOKUP(A16,[1]Data!$A$1:$J$60,7,FALSE)</f>
        <v>-7872860.2399999993</v>
      </c>
      <c r="F16" s="8"/>
      <c r="G16" s="5"/>
      <c r="H16" s="5"/>
      <c r="I16" s="8"/>
      <c r="J16" s="8"/>
      <c r="K16" s="12"/>
      <c r="L16" s="12"/>
      <c r="M16" s="12"/>
      <c r="N16" s="12"/>
      <c r="O16" s="12"/>
    </row>
    <row r="17" spans="1:15" x14ac:dyDescent="0.35">
      <c r="A17" s="14" t="s">
        <v>81</v>
      </c>
      <c r="B17" s="15">
        <v>45016</v>
      </c>
      <c r="C17" s="6" t="s">
        <v>80</v>
      </c>
      <c r="D17" s="7">
        <f>VLOOKUP(A17,[1]Data!$A$1:$J$61,6,FALSE)</f>
        <v>1260370847.5999999</v>
      </c>
      <c r="E17" s="7">
        <f>VLOOKUP(A17,[1]Data!$A$1:$J$60,7,FALSE)</f>
        <v>100354383.30999997</v>
      </c>
      <c r="F17" s="8"/>
      <c r="G17" s="5"/>
      <c r="H17" s="5"/>
      <c r="I17" s="8"/>
      <c r="J17" s="8"/>
      <c r="K17" s="12"/>
      <c r="L17" s="12"/>
      <c r="M17" s="12"/>
      <c r="N17" s="12"/>
      <c r="O17" s="12"/>
    </row>
    <row r="18" spans="1:15" s="11" customFormat="1" x14ac:dyDescent="0.35">
      <c r="A18" s="14" t="s">
        <v>16</v>
      </c>
      <c r="B18" s="15">
        <v>45016</v>
      </c>
      <c r="C18" s="6" t="s">
        <v>15</v>
      </c>
      <c r="D18" s="7">
        <f>VLOOKUP(A18,[1]Data!$A$1:$J$61,6,FALSE)</f>
        <v>120926193.26000001</v>
      </c>
      <c r="E18" s="7">
        <f>VLOOKUP(A18,[1]Data!$A$1:$J$60,7,FALSE)</f>
        <v>-4083815.87</v>
      </c>
      <c r="F18" s="8"/>
      <c r="G18" s="5"/>
      <c r="H18" s="5"/>
      <c r="I18" s="8"/>
      <c r="J18" s="8"/>
      <c r="K18" s="12"/>
      <c r="L18" s="12"/>
      <c r="M18" s="12"/>
      <c r="N18" s="12"/>
      <c r="O18" s="12"/>
    </row>
    <row r="19" spans="1:15" x14ac:dyDescent="0.35">
      <c r="A19" s="14" t="s">
        <v>44</v>
      </c>
      <c r="B19" s="15">
        <v>45016</v>
      </c>
      <c r="C19" s="6" t="s">
        <v>43</v>
      </c>
      <c r="D19" s="7">
        <f>VLOOKUP(A19,[1]Data!$A$1:$J$61,6,FALSE)</f>
        <v>518906754.8499999</v>
      </c>
      <c r="E19" s="7">
        <f>VLOOKUP(A19,[1]Data!$A$1:$J$60,7,FALSE)</f>
        <v>-1751327.8699999992</v>
      </c>
      <c r="F19" s="10"/>
      <c r="G19" s="10"/>
      <c r="H19" s="10"/>
      <c r="I19" s="8"/>
      <c r="J19" s="8"/>
      <c r="K19" s="12"/>
      <c r="L19" s="12"/>
      <c r="M19" s="12"/>
      <c r="N19" s="12"/>
      <c r="O19" s="12"/>
    </row>
    <row r="20" spans="1:15" x14ac:dyDescent="0.35">
      <c r="A20" s="14" t="s">
        <v>4</v>
      </c>
      <c r="B20" s="15">
        <v>45016</v>
      </c>
      <c r="C20" s="6" t="s">
        <v>3</v>
      </c>
      <c r="D20" s="7">
        <f>VLOOKUP(A20,[1]Data!$A$1:$J$61,6,FALSE)</f>
        <v>3409210696.9500003</v>
      </c>
      <c r="E20" s="7">
        <f>VLOOKUP(A20,[1]Data!$A$1:$J$60,7,FALSE)</f>
        <v>16838833.399999991</v>
      </c>
      <c r="F20" s="8"/>
      <c r="G20" s="5"/>
      <c r="H20" s="5"/>
      <c r="I20" s="8"/>
      <c r="J20" s="8"/>
      <c r="K20" s="12"/>
      <c r="L20" s="12"/>
      <c r="M20" s="12"/>
      <c r="N20" s="12"/>
      <c r="O20" s="12"/>
    </row>
    <row r="21" spans="1:15" x14ac:dyDescent="0.35">
      <c r="A21" s="14" t="s">
        <v>75</v>
      </c>
      <c r="B21" s="15">
        <v>45016</v>
      </c>
      <c r="C21" s="6" t="s">
        <v>74</v>
      </c>
      <c r="D21" s="7">
        <f>VLOOKUP(A21,[1]Data!$A$1:$J$61,6,FALSE)</f>
        <v>103514105.50999999</v>
      </c>
      <c r="E21" s="7">
        <f>VLOOKUP(A21,[1]Data!$A$1:$J$60,7,FALSE)</f>
        <v>60038.799999999814</v>
      </c>
      <c r="F21" s="8"/>
      <c r="G21" s="5"/>
      <c r="H21" s="5"/>
      <c r="I21" s="8"/>
      <c r="J21" s="8"/>
      <c r="K21" s="12"/>
      <c r="L21" s="12"/>
      <c r="M21" s="12"/>
      <c r="N21" s="12"/>
      <c r="O21" s="12"/>
    </row>
    <row r="22" spans="1:15" x14ac:dyDescent="0.35">
      <c r="A22" s="14" t="s">
        <v>92</v>
      </c>
      <c r="B22" s="15">
        <v>45016</v>
      </c>
      <c r="C22" s="6" t="s">
        <v>73</v>
      </c>
      <c r="D22" s="7">
        <f>VLOOKUP(A22,[1]Data!$A$1:$J$61,6,FALSE)</f>
        <v>710266703.37</v>
      </c>
      <c r="E22" s="7">
        <f>VLOOKUP(A22,[1]Data!$A$1:$J$60,7,FALSE)</f>
        <v>-20093865.609999999</v>
      </c>
      <c r="F22" s="10"/>
      <c r="G22" s="10"/>
      <c r="H22" s="10"/>
      <c r="I22" s="8"/>
      <c r="J22" s="8"/>
      <c r="K22" s="12"/>
      <c r="L22" s="12"/>
      <c r="M22" s="12"/>
      <c r="N22" s="12"/>
      <c r="O22" s="12"/>
    </row>
    <row r="23" spans="1:15" x14ac:dyDescent="0.35">
      <c r="A23" s="14" t="s">
        <v>77</v>
      </c>
      <c r="B23" s="15">
        <v>45016</v>
      </c>
      <c r="C23" s="6" t="s">
        <v>76</v>
      </c>
      <c r="D23" s="7">
        <f>VLOOKUP(A23,[1]Data!$A$1:$J$61,6,FALSE)</f>
        <v>1436858639.72</v>
      </c>
      <c r="E23" s="7">
        <f>VLOOKUP(A23,[1]Data!$A$1:$J$60,7,FALSE)</f>
        <v>-61322908.100000001</v>
      </c>
      <c r="F23" s="8"/>
      <c r="G23" s="5"/>
      <c r="H23" s="5"/>
      <c r="I23" s="8"/>
      <c r="J23" s="8"/>
      <c r="K23" s="12"/>
      <c r="L23" s="12"/>
      <c r="M23" s="12"/>
      <c r="N23" s="12"/>
      <c r="O23" s="12"/>
    </row>
    <row r="24" spans="1:15" s="11" customFormat="1" x14ac:dyDescent="0.35">
      <c r="A24" s="14" t="s">
        <v>2</v>
      </c>
      <c r="B24" s="15">
        <v>45016</v>
      </c>
      <c r="C24" s="6" t="s">
        <v>1</v>
      </c>
      <c r="D24" s="7">
        <f>VLOOKUP(A24,[1]Data!$A$1:$J$61,6,FALSE)</f>
        <v>3614852125.9200006</v>
      </c>
      <c r="E24" s="7">
        <f>VLOOKUP(A24,[1]Data!$A$1:$J$60,7,FALSE)</f>
        <v>-32108557.859999985</v>
      </c>
      <c r="F24" s="10"/>
      <c r="G24" s="19"/>
      <c r="H24" s="5"/>
      <c r="I24" s="8"/>
      <c r="J24" s="8"/>
      <c r="K24" s="12"/>
      <c r="L24" s="12"/>
      <c r="M24" s="12"/>
      <c r="N24" s="12"/>
      <c r="O24" s="12"/>
    </row>
    <row r="25" spans="1:15" x14ac:dyDescent="0.35">
      <c r="A25" s="14" t="s">
        <v>28</v>
      </c>
      <c r="B25" s="15">
        <v>45016</v>
      </c>
      <c r="C25" s="6" t="s">
        <v>27</v>
      </c>
      <c r="D25" s="7">
        <f>VLOOKUP(A25,[1]Data!$A$1:$J$61,6,FALSE)</f>
        <v>75351493.549999997</v>
      </c>
      <c r="E25" s="7">
        <f>VLOOKUP(A25,[1]Data!$A$1:$J$60,7,FALSE)</f>
        <v>-15684418.669999998</v>
      </c>
      <c r="F25" s="10"/>
      <c r="G25" s="10"/>
      <c r="H25" s="10"/>
      <c r="I25" s="8"/>
      <c r="J25" s="8"/>
      <c r="K25" s="12"/>
      <c r="L25" s="12"/>
      <c r="M25" s="12"/>
      <c r="N25" s="12"/>
      <c r="O25" s="12"/>
    </row>
    <row r="26" spans="1:15" x14ac:dyDescent="0.35">
      <c r="A26" s="14" t="s">
        <v>94</v>
      </c>
      <c r="B26" s="15">
        <v>45016</v>
      </c>
      <c r="C26" s="6" t="s">
        <v>0</v>
      </c>
      <c r="D26" s="7">
        <f>VLOOKUP(A26,[1]Data!$A$1:$J$61,6,FALSE)</f>
        <v>1465311603.3000004</v>
      </c>
      <c r="E26" s="7">
        <f>VLOOKUP(A26,[1]Data!$A$1:$J$60,7,FALSE)</f>
        <v>-4125518.4299999997</v>
      </c>
      <c r="F26" s="8"/>
      <c r="G26" s="5"/>
      <c r="H26" s="5"/>
      <c r="I26" s="8"/>
      <c r="J26" s="8"/>
      <c r="K26" s="12"/>
      <c r="L26" s="12"/>
      <c r="M26" s="12"/>
      <c r="N26" s="12"/>
      <c r="O26" s="12"/>
    </row>
    <row r="27" spans="1:15" x14ac:dyDescent="0.35">
      <c r="A27" s="14" t="s">
        <v>10</v>
      </c>
      <c r="B27" s="15">
        <v>45016</v>
      </c>
      <c r="C27" s="6" t="s">
        <v>9</v>
      </c>
      <c r="D27" s="7">
        <f>VLOOKUP(A27,[1]Data!$A$1:$J$61,6,FALSE)</f>
        <v>658795376.77999997</v>
      </c>
      <c r="E27" s="7">
        <f>VLOOKUP(A27,[1]Data!$A$1:$J$60,7,FALSE)</f>
        <v>-14359367.419999994</v>
      </c>
      <c r="F27" s="8"/>
      <c r="G27" s="5"/>
      <c r="H27" s="5"/>
      <c r="I27" s="8"/>
      <c r="J27" s="8"/>
      <c r="K27" s="12"/>
      <c r="L27" s="12"/>
      <c r="M27" s="12"/>
      <c r="N27" s="12"/>
      <c r="O27" s="12"/>
    </row>
    <row r="28" spans="1:15" s="11" customFormat="1" x14ac:dyDescent="0.35">
      <c r="A28" s="14" t="s">
        <v>12</v>
      </c>
      <c r="B28" s="15">
        <v>45016</v>
      </c>
      <c r="C28" s="6" t="s">
        <v>11</v>
      </c>
      <c r="D28" s="7">
        <f>VLOOKUP(A28,[1]Data!$A$1:$J$61,6,FALSE)</f>
        <v>2700214001.9000001</v>
      </c>
      <c r="E28" s="7">
        <f>VLOOKUP(A28,[1]Data!$A$1:$J$60,7,FALSE)</f>
        <v>-21717756.159999996</v>
      </c>
      <c r="F28" s="10"/>
      <c r="G28" s="19"/>
      <c r="H28" s="5"/>
      <c r="I28" s="8"/>
      <c r="J28" s="8"/>
      <c r="K28" s="12"/>
      <c r="L28" s="12"/>
      <c r="M28" s="12"/>
      <c r="N28" s="12"/>
      <c r="O28" s="12"/>
    </row>
    <row r="29" spans="1:15" x14ac:dyDescent="0.35">
      <c r="A29" s="14" t="s">
        <v>46</v>
      </c>
      <c r="B29" s="15">
        <v>45016</v>
      </c>
      <c r="C29" s="6" t="s">
        <v>45</v>
      </c>
      <c r="D29" s="7">
        <f>VLOOKUP(A29,[1]Data!$A$1:$J$61,6,FALSE)</f>
        <v>704245131.12</v>
      </c>
      <c r="E29" s="7">
        <f>VLOOKUP(A29,[1]Data!$A$1:$J$60,7,FALSE)</f>
        <v>-11134911.68</v>
      </c>
      <c r="F29" s="10"/>
      <c r="G29" s="10"/>
      <c r="H29" s="10"/>
      <c r="I29" s="8"/>
      <c r="J29" s="8"/>
      <c r="K29" s="12"/>
      <c r="L29" s="12"/>
      <c r="M29" s="12"/>
      <c r="N29" s="12"/>
      <c r="O29" s="12"/>
    </row>
    <row r="30" spans="1:15" x14ac:dyDescent="0.35">
      <c r="A30" s="14" t="s">
        <v>54</v>
      </c>
      <c r="B30" s="15">
        <v>45016</v>
      </c>
      <c r="C30" s="6" t="s">
        <v>53</v>
      </c>
      <c r="D30" s="7">
        <f>VLOOKUP(A30,[1]Data!$A$1:$J$61,6,FALSE)</f>
        <v>60601406.590000004</v>
      </c>
      <c r="E30" s="7">
        <f>VLOOKUP(A30,[1]Data!$A$1:$J$60,7,FALSE)</f>
        <v>-513584.68000000005</v>
      </c>
      <c r="F30" s="8"/>
      <c r="G30" s="5"/>
      <c r="H30" s="5"/>
      <c r="I30" s="8"/>
      <c r="J30" s="8"/>
      <c r="K30" s="12"/>
      <c r="L30" s="12"/>
      <c r="M30" s="12"/>
      <c r="N30" s="12"/>
      <c r="O30" s="12"/>
    </row>
    <row r="31" spans="1:15" x14ac:dyDescent="0.35">
      <c r="A31" s="14" t="s">
        <v>50</v>
      </c>
      <c r="B31" s="15">
        <v>45016</v>
      </c>
      <c r="C31" s="6" t="s">
        <v>49</v>
      </c>
      <c r="D31" s="7">
        <f>VLOOKUP(A31,[1]Data!$A$1:$J$61,6,FALSE)</f>
        <v>265908247.33000001</v>
      </c>
      <c r="E31" s="7">
        <f>VLOOKUP(A31,[1]Data!$A$1:$J$60,7,FALSE)</f>
        <v>-3483463.33</v>
      </c>
      <c r="F31" s="8"/>
      <c r="G31" s="5"/>
      <c r="H31" s="5"/>
      <c r="I31" s="8"/>
      <c r="J31" s="8"/>
      <c r="K31" s="12"/>
      <c r="L31" s="12"/>
      <c r="M31" s="12"/>
      <c r="N31" s="12"/>
      <c r="O31" s="12"/>
    </row>
    <row r="32" spans="1:15" x14ac:dyDescent="0.35">
      <c r="A32" s="14" t="s">
        <v>48</v>
      </c>
      <c r="B32" s="15">
        <v>45016</v>
      </c>
      <c r="C32" s="6" t="s">
        <v>47</v>
      </c>
      <c r="D32" s="7">
        <f>VLOOKUP(A32,[1]Data!$A$1:$J$61,6,FALSE)</f>
        <v>514589275.19</v>
      </c>
      <c r="E32" s="7">
        <f>VLOOKUP(A32,[1]Data!$A$1:$J$60,7,FALSE)</f>
        <v>-7306261.2899999991</v>
      </c>
      <c r="F32" s="8"/>
      <c r="G32" s="5"/>
      <c r="H32" s="5"/>
      <c r="I32" s="8"/>
      <c r="J32" s="8"/>
      <c r="K32" s="12"/>
      <c r="L32" s="12"/>
      <c r="M32" s="12"/>
      <c r="N32" s="12"/>
      <c r="O32" s="12"/>
    </row>
    <row r="33" spans="1:15" x14ac:dyDescent="0.35">
      <c r="A33" s="14" t="s">
        <v>52</v>
      </c>
      <c r="B33" s="15">
        <v>45016</v>
      </c>
      <c r="C33" s="6" t="s">
        <v>51</v>
      </c>
      <c r="D33" s="7">
        <f>VLOOKUP(A33,[1]Data!$A$1:$J$61,6,FALSE)</f>
        <v>99191029.879999995</v>
      </c>
      <c r="E33" s="7">
        <f>VLOOKUP(A33,[1]Data!$A$1:$J$60,7,FALSE)</f>
        <v>-448836.12</v>
      </c>
      <c r="F33" s="8"/>
      <c r="G33" s="5"/>
      <c r="H33" s="5"/>
      <c r="I33" s="8"/>
      <c r="J33" s="8"/>
      <c r="K33" s="12"/>
      <c r="L33" s="12"/>
      <c r="M33" s="12"/>
      <c r="N33" s="12"/>
      <c r="O33" s="12"/>
    </row>
    <row r="34" spans="1:15" s="11" customFormat="1" x14ac:dyDescent="0.35">
      <c r="A34" s="14" t="s">
        <v>56</v>
      </c>
      <c r="B34" s="15">
        <v>45016</v>
      </c>
      <c r="C34" s="6" t="s">
        <v>55</v>
      </c>
      <c r="D34" s="7">
        <f>VLOOKUP(A34,[1]Data!$A$1:$J$61,6,FALSE)</f>
        <v>413252541.58999997</v>
      </c>
      <c r="E34" s="7">
        <f>VLOOKUP(A34,[1]Data!$A$1:$J$60,7,FALSE)</f>
        <v>18099510.609999999</v>
      </c>
      <c r="F34" s="10"/>
      <c r="G34" s="19"/>
      <c r="H34" s="5"/>
      <c r="I34" s="8"/>
      <c r="J34" s="8"/>
      <c r="K34" s="12"/>
      <c r="L34" s="12"/>
      <c r="M34" s="12"/>
      <c r="N34" s="12"/>
      <c r="O34" s="12"/>
    </row>
    <row r="35" spans="1:15" x14ac:dyDescent="0.35">
      <c r="A35" s="14" t="s">
        <v>58</v>
      </c>
      <c r="B35" s="15">
        <v>45016</v>
      </c>
      <c r="C35" s="6" t="s">
        <v>57</v>
      </c>
      <c r="D35" s="7">
        <f>VLOOKUP(A35,[1]Data!$A$1:$J$61,6,FALSE)</f>
        <v>606559528.05999994</v>
      </c>
      <c r="E35" s="7">
        <f>VLOOKUP(A35,[1]Data!$A$1:$J$60,7,FALSE)</f>
        <v>27461422.689999998</v>
      </c>
      <c r="F35" s="10"/>
      <c r="G35" s="10"/>
      <c r="H35" s="10"/>
      <c r="I35" s="8"/>
      <c r="J35" s="8"/>
      <c r="K35" s="12"/>
      <c r="L35" s="12"/>
      <c r="M35" s="12"/>
      <c r="N35" s="12"/>
      <c r="O35" s="12"/>
    </row>
    <row r="36" spans="1:15" x14ac:dyDescent="0.35">
      <c r="A36" s="14" t="s">
        <v>60</v>
      </c>
      <c r="B36" s="15">
        <v>45016</v>
      </c>
      <c r="C36" s="6" t="s">
        <v>59</v>
      </c>
      <c r="D36" s="7">
        <f>VLOOKUP(A36,[1]Data!$A$1:$J$61,6,FALSE)</f>
        <v>819201693.87</v>
      </c>
      <c r="E36" s="7">
        <f>VLOOKUP(A36,[1]Data!$A$1:$J$60,7,FALSE)</f>
        <v>34003128.700000003</v>
      </c>
      <c r="F36" s="8"/>
      <c r="G36" s="5"/>
      <c r="H36" s="5"/>
      <c r="I36" s="8"/>
      <c r="J36" s="8"/>
      <c r="K36" s="12"/>
      <c r="L36" s="12"/>
      <c r="M36" s="12"/>
      <c r="N36" s="12"/>
      <c r="O36" s="12"/>
    </row>
    <row r="37" spans="1:15" s="11" customFormat="1" x14ac:dyDescent="0.35">
      <c r="A37" s="14" t="s">
        <v>62</v>
      </c>
      <c r="B37" s="15">
        <v>45016</v>
      </c>
      <c r="C37" s="6" t="s">
        <v>61</v>
      </c>
      <c r="D37" s="7">
        <f>VLOOKUP(A37,[1]Data!$A$1:$J$61,6,FALSE)</f>
        <v>856442828.44000006</v>
      </c>
      <c r="E37" s="7">
        <f>VLOOKUP(A37,[1]Data!$A$1:$J$60,7,FALSE)</f>
        <v>32847198.550000004</v>
      </c>
      <c r="F37" s="8"/>
      <c r="G37" s="5"/>
      <c r="H37" s="5"/>
      <c r="I37" s="8"/>
      <c r="J37" s="8"/>
      <c r="K37" s="12"/>
      <c r="L37" s="12"/>
      <c r="M37" s="12"/>
      <c r="N37" s="12"/>
      <c r="O37" s="12"/>
    </row>
    <row r="38" spans="1:15" x14ac:dyDescent="0.35">
      <c r="A38" s="14" t="s">
        <v>64</v>
      </c>
      <c r="B38" s="15">
        <v>45016</v>
      </c>
      <c r="C38" s="6" t="s">
        <v>63</v>
      </c>
      <c r="D38" s="7">
        <f>VLOOKUP(A38,[1]Data!$A$1:$J$61,6,FALSE)</f>
        <v>730221505.79999995</v>
      </c>
      <c r="E38" s="7">
        <f>VLOOKUP(A38,[1]Data!$A$1:$J$60,7,FALSE)</f>
        <v>26893911.779999997</v>
      </c>
      <c r="F38" s="10"/>
      <c r="G38" s="10"/>
      <c r="H38" s="10"/>
      <c r="I38" s="8"/>
      <c r="J38" s="8"/>
      <c r="K38" s="12"/>
      <c r="L38" s="12"/>
      <c r="M38" s="12"/>
      <c r="N38" s="12"/>
      <c r="O38" s="12"/>
    </row>
    <row r="39" spans="1:15" x14ac:dyDescent="0.35">
      <c r="A39" s="14" t="s">
        <v>66</v>
      </c>
      <c r="B39" s="15">
        <v>45016</v>
      </c>
      <c r="C39" s="6" t="s">
        <v>65</v>
      </c>
      <c r="D39" s="7">
        <f>VLOOKUP(A39,[1]Data!$A$1:$J$61,6,FALSE)</f>
        <v>498795359.97000003</v>
      </c>
      <c r="E39" s="7">
        <f>VLOOKUP(A39,[1]Data!$A$1:$J$60,7,FALSE)</f>
        <v>18053476.359999999</v>
      </c>
      <c r="F39" s="8"/>
      <c r="G39" s="5"/>
      <c r="H39" s="5"/>
      <c r="I39" s="8"/>
      <c r="J39" s="8"/>
      <c r="K39" s="12"/>
      <c r="L39" s="12"/>
      <c r="M39" s="12"/>
      <c r="N39" s="12"/>
      <c r="O39" s="12"/>
    </row>
    <row r="40" spans="1:15" x14ac:dyDescent="0.35">
      <c r="A40" s="14" t="s">
        <v>68</v>
      </c>
      <c r="B40" s="15">
        <v>45016</v>
      </c>
      <c r="C40" s="6" t="s">
        <v>67</v>
      </c>
      <c r="D40" s="7">
        <f>VLOOKUP(A40,[1]Data!$A$1:$J$61,6,FALSE)</f>
        <v>312956559.17000002</v>
      </c>
      <c r="E40" s="7">
        <f>VLOOKUP(A40,[1]Data!$A$1:$J$60,7,FALSE)</f>
        <v>11809666.139999999</v>
      </c>
      <c r="F40" s="8"/>
      <c r="G40" s="5"/>
      <c r="H40" s="5"/>
      <c r="I40" s="8"/>
      <c r="J40" s="8"/>
      <c r="K40" s="12"/>
      <c r="L40" s="12"/>
      <c r="M40" s="12"/>
      <c r="N40" s="12"/>
      <c r="O40" s="12"/>
    </row>
    <row r="41" spans="1:15" x14ac:dyDescent="0.35">
      <c r="A41" s="14" t="s">
        <v>70</v>
      </c>
      <c r="B41" s="15">
        <v>45016</v>
      </c>
      <c r="C41" s="6" t="s">
        <v>69</v>
      </c>
      <c r="D41" s="7">
        <f>VLOOKUP(A41,[1]Data!$A$1:$J$61,6,FALSE)</f>
        <v>133529053.31999999</v>
      </c>
      <c r="E41" s="7">
        <f>VLOOKUP(A41,[1]Data!$A$1:$J$60,7,FALSE)</f>
        <v>7114564.5899999999</v>
      </c>
      <c r="F41" s="8"/>
      <c r="G41" s="5"/>
      <c r="H41" s="5"/>
      <c r="I41" s="8"/>
      <c r="J41" s="8"/>
      <c r="K41" s="12"/>
      <c r="L41" s="12"/>
      <c r="M41" s="12"/>
      <c r="N41" s="12"/>
      <c r="O41" s="12"/>
    </row>
    <row r="42" spans="1:15" x14ac:dyDescent="0.35">
      <c r="A42" s="14" t="s">
        <v>83</v>
      </c>
      <c r="B42" s="15">
        <v>45016</v>
      </c>
      <c r="C42" s="6" t="s">
        <v>82</v>
      </c>
      <c r="D42" s="7">
        <f>VLOOKUP(A42,[1]Data!$A$1:$J$61,6,FALSE)</f>
        <v>6461582.79</v>
      </c>
      <c r="E42" s="7">
        <f>VLOOKUP(A42,[1]Data!$A$1:$J$60,7,FALSE)</f>
        <v>793422.88</v>
      </c>
      <c r="F42" s="8"/>
      <c r="G42" s="5"/>
      <c r="H42" s="5"/>
      <c r="I42" s="8"/>
      <c r="J42" s="8"/>
      <c r="K42" s="12"/>
      <c r="L42" s="12"/>
      <c r="M42" s="12"/>
      <c r="N42" s="12"/>
      <c r="O42" s="12"/>
    </row>
    <row r="43" spans="1:15" x14ac:dyDescent="0.35">
      <c r="A43" s="14" t="s">
        <v>18</v>
      </c>
      <c r="B43" s="15">
        <v>45016</v>
      </c>
      <c r="C43" s="6" t="s">
        <v>17</v>
      </c>
      <c r="D43" s="7">
        <f>VLOOKUP(A43,[1]Data!$A$1:$J$61,6,FALSE)</f>
        <v>2118676483.1100001</v>
      </c>
      <c r="E43" s="7">
        <f>VLOOKUP(A43,[1]Data!$A$1:$J$60,7,FALSE)</f>
        <v>-3577537.6199999973</v>
      </c>
      <c r="F43" s="10"/>
      <c r="G43" s="10"/>
      <c r="H43" s="10"/>
      <c r="I43" s="8"/>
      <c r="J43" s="8"/>
      <c r="K43" s="12"/>
      <c r="L43" s="12"/>
      <c r="M43" s="12"/>
      <c r="N43" s="12"/>
      <c r="O43" s="12"/>
    </row>
    <row r="44" spans="1:15" s="11" customFormat="1" x14ac:dyDescent="0.35">
      <c r="A44" s="14" t="s">
        <v>20</v>
      </c>
      <c r="B44" s="15">
        <v>45016</v>
      </c>
      <c r="C44" s="6" t="s">
        <v>19</v>
      </c>
      <c r="D44" s="7">
        <f>VLOOKUP(A44,[1]Data!$A$1:$J$61,6,FALSE)</f>
        <v>1004867027.59</v>
      </c>
      <c r="E44" s="7">
        <f>VLOOKUP(A44,[1]Data!$A$1:$J$60,7,FALSE)</f>
        <v>4523747.8499999996</v>
      </c>
      <c r="F44" s="8"/>
      <c r="G44" s="5"/>
      <c r="H44" s="5"/>
      <c r="I44" s="8"/>
      <c r="J44" s="8"/>
      <c r="K44" s="12"/>
      <c r="L44" s="12"/>
      <c r="M44" s="12"/>
      <c r="N44" s="12"/>
      <c r="O44" s="12"/>
    </row>
    <row r="45" spans="1:15" s="11" customFormat="1" x14ac:dyDescent="0.35">
      <c r="A45" s="14" t="s">
        <v>22</v>
      </c>
      <c r="B45" s="15">
        <v>45016</v>
      </c>
      <c r="C45" s="6" t="s">
        <v>21</v>
      </c>
      <c r="D45" s="7">
        <f>VLOOKUP(A45,[1]Data!$A$1:$J$61,6,FALSE)</f>
        <v>766164444.78999996</v>
      </c>
      <c r="E45" s="7">
        <f>VLOOKUP(A45,[1]Data!$A$1:$J$60,7,FALSE)</f>
        <v>7821117.4699999997</v>
      </c>
      <c r="F45" s="10"/>
      <c r="G45" s="19"/>
      <c r="H45" s="5"/>
      <c r="I45" s="8"/>
      <c r="J45" s="8"/>
      <c r="K45" s="12"/>
      <c r="L45" s="12"/>
      <c r="M45" s="12"/>
      <c r="N45" s="12"/>
      <c r="O45" s="12"/>
    </row>
    <row r="46" spans="1:15" x14ac:dyDescent="0.35">
      <c r="A46" s="14" t="s">
        <v>24</v>
      </c>
      <c r="B46" s="15">
        <v>45016</v>
      </c>
      <c r="C46" s="6" t="s">
        <v>23</v>
      </c>
      <c r="D46" s="7">
        <f>VLOOKUP(A46,[1]Data!$A$1:$J$61,6,FALSE)</f>
        <v>396314888.40000004</v>
      </c>
      <c r="E46" s="7">
        <f>VLOOKUP(A46,[1]Data!$A$1:$J$60,7,FALSE)</f>
        <v>6179391.3299999991</v>
      </c>
      <c r="F46" s="10"/>
      <c r="G46" s="10"/>
      <c r="H46" s="10"/>
      <c r="I46" s="8"/>
      <c r="J46" s="8"/>
      <c r="K46" s="12"/>
      <c r="L46" s="12"/>
      <c r="M46" s="12"/>
      <c r="N46" s="12"/>
      <c r="O46" s="12"/>
    </row>
    <row r="47" spans="1:15" x14ac:dyDescent="0.35">
      <c r="A47" s="14" t="s">
        <v>26</v>
      </c>
      <c r="B47" s="15">
        <v>45016</v>
      </c>
      <c r="C47" s="6" t="s">
        <v>25</v>
      </c>
      <c r="D47" s="7">
        <f>VLOOKUP(A47,[1]Data!$A$1:$J$61,6,FALSE)</f>
        <v>144959150.19</v>
      </c>
      <c r="E47" s="7">
        <f>VLOOKUP(A47,[1]Data!$A$1:$J$60,7,FALSE)</f>
        <v>2172573.7999999998</v>
      </c>
      <c r="F47" s="8"/>
      <c r="G47" s="5"/>
      <c r="H47" s="5"/>
      <c r="I47" s="8"/>
      <c r="J47" s="8"/>
      <c r="K47" s="12"/>
      <c r="L47" s="12"/>
      <c r="M47" s="12"/>
      <c r="N47" s="12"/>
      <c r="O47" s="12"/>
    </row>
    <row r="48" spans="1:15" x14ac:dyDescent="0.35">
      <c r="A48" s="14" t="s">
        <v>79</v>
      </c>
      <c r="B48" s="15">
        <v>45016</v>
      </c>
      <c r="C48" s="6" t="s">
        <v>78</v>
      </c>
      <c r="D48" s="7">
        <f>VLOOKUP(A48,[1]Data!$A$1:$J$61,6,FALSE)</f>
        <v>9044575.2600000016</v>
      </c>
      <c r="E48" s="7">
        <f>VLOOKUP(A48,[1]Data!$A$1:$J$60,7,FALSE)</f>
        <v>96428.819999999978</v>
      </c>
      <c r="F48" s="8"/>
      <c r="G48" s="5"/>
      <c r="H48" s="5"/>
      <c r="I48" s="8"/>
      <c r="J48" s="8"/>
      <c r="K48" s="12"/>
      <c r="L48" s="12"/>
      <c r="M48" s="12"/>
      <c r="N48" s="12"/>
      <c r="O48" s="12"/>
    </row>
    <row r="49" spans="1:15" x14ac:dyDescent="0.35">
      <c r="A49" s="14" t="s">
        <v>85</v>
      </c>
      <c r="B49" s="15">
        <v>45016</v>
      </c>
      <c r="C49" s="6" t="s">
        <v>84</v>
      </c>
      <c r="D49" s="7">
        <f>VLOOKUP(A49,[1]Data!$A$1:$J$61,6,FALSE)</f>
        <v>763867913.79999995</v>
      </c>
      <c r="E49" s="7">
        <f>VLOOKUP(A49,[1]Data!$A$1:$J$60,7,FALSE)</f>
        <v>-1455832.1300000001</v>
      </c>
      <c r="F49" s="8"/>
      <c r="G49" s="5"/>
      <c r="H49" s="5"/>
      <c r="I49" s="8"/>
      <c r="J49" s="8"/>
      <c r="K49" s="12"/>
      <c r="L49" s="12"/>
      <c r="M49" s="12"/>
      <c r="N49" s="12"/>
      <c r="O49" s="12"/>
    </row>
    <row r="50" spans="1:15" ht="10.5" customHeight="1" x14ac:dyDescent="0.35">
      <c r="A50" s="16"/>
      <c r="B50" s="17"/>
      <c r="C50" s="18"/>
      <c r="D50" s="10"/>
      <c r="E50" s="10"/>
      <c r="F50" s="8"/>
      <c r="G50" s="9"/>
      <c r="H50" s="9"/>
      <c r="I50" s="8"/>
      <c r="J50" s="8"/>
      <c r="K50" s="12"/>
      <c r="L50" s="12"/>
      <c r="M50" s="12"/>
      <c r="N50" s="12"/>
      <c r="O50" s="12"/>
    </row>
    <row r="51" spans="1:15" ht="7.5" customHeight="1" x14ac:dyDescent="0.35">
      <c r="A51" s="21" t="s">
        <v>93</v>
      </c>
      <c r="B51" s="21"/>
      <c r="C51" s="21"/>
      <c r="D51" s="21"/>
      <c r="E51" s="21"/>
      <c r="F51" s="8"/>
      <c r="G51" s="8"/>
      <c r="H51" s="8"/>
      <c r="I51" s="8"/>
      <c r="J51" s="8"/>
      <c r="K51" s="12"/>
      <c r="L51" s="12"/>
      <c r="M51" s="12"/>
      <c r="N51" s="12"/>
      <c r="O51" s="12"/>
    </row>
    <row r="52" spans="1:15" hidden="1" x14ac:dyDescent="0.35">
      <c r="A52" s="21"/>
      <c r="B52" s="21"/>
      <c r="C52" s="21"/>
      <c r="D52" s="21"/>
      <c r="E52" s="21"/>
      <c r="F52" s="8"/>
      <c r="G52" s="8"/>
      <c r="H52" s="8"/>
      <c r="I52" s="8"/>
      <c r="J52" s="8"/>
      <c r="K52" s="12"/>
      <c r="L52" s="12"/>
      <c r="M52" s="12"/>
      <c r="N52" s="12"/>
      <c r="O52" s="12"/>
    </row>
    <row r="53" spans="1:15" hidden="1" x14ac:dyDescent="0.35">
      <c r="A53" s="21"/>
      <c r="B53" s="21"/>
      <c r="C53" s="21"/>
      <c r="D53" s="21"/>
      <c r="E53" s="21"/>
      <c r="F53" s="8"/>
      <c r="G53" s="8"/>
      <c r="H53" s="8"/>
      <c r="I53" s="8"/>
      <c r="J53" s="8"/>
      <c r="K53" s="12"/>
      <c r="L53" s="12"/>
      <c r="M53" s="12"/>
      <c r="N53" s="12"/>
      <c r="O53" s="12"/>
    </row>
    <row r="54" spans="1:15" x14ac:dyDescent="0.35">
      <c r="A54" s="21"/>
      <c r="B54" s="21"/>
      <c r="C54" s="21"/>
      <c r="D54" s="21"/>
      <c r="E54" s="21"/>
      <c r="F54" s="8"/>
      <c r="G54" s="8"/>
      <c r="H54" s="8"/>
      <c r="I54" s="8"/>
      <c r="J54" s="8"/>
      <c r="K54" s="12"/>
      <c r="L54" s="12"/>
      <c r="M54" s="12"/>
      <c r="N54" s="12"/>
      <c r="O54" s="12"/>
    </row>
    <row r="55" spans="1:15" x14ac:dyDescent="0.35">
      <c r="A55" s="21"/>
      <c r="B55" s="21"/>
      <c r="C55" s="21"/>
      <c r="D55" s="21"/>
      <c r="E55" s="21"/>
      <c r="F55" s="8"/>
      <c r="G55" s="8"/>
      <c r="H55" s="8"/>
      <c r="I55" s="8"/>
      <c r="J55" s="8"/>
      <c r="K55" s="12"/>
      <c r="L55" s="12"/>
      <c r="M55" s="12"/>
    </row>
    <row r="56" spans="1:15" x14ac:dyDescent="0.35">
      <c r="A56" s="21"/>
      <c r="B56" s="21"/>
      <c r="C56" s="21"/>
      <c r="D56" s="21"/>
      <c r="E56" s="21"/>
      <c r="F56" s="8"/>
      <c r="G56" s="8"/>
      <c r="H56" s="8"/>
      <c r="I56" s="8"/>
      <c r="J56" s="12"/>
      <c r="K56" s="12"/>
      <c r="L56" s="12"/>
      <c r="M56" s="12"/>
    </row>
    <row r="57" spans="1:15" x14ac:dyDescent="0.35">
      <c r="A57" s="21"/>
      <c r="B57" s="21"/>
      <c r="C57" s="21"/>
      <c r="D57" s="21"/>
      <c r="E57" s="21"/>
      <c r="F57" s="8"/>
      <c r="G57" s="8"/>
      <c r="H57" s="8"/>
      <c r="I57" s="8"/>
      <c r="J57" s="12"/>
      <c r="K57" s="12"/>
      <c r="L57" s="12"/>
      <c r="M57" s="12"/>
    </row>
    <row r="58" spans="1:15" x14ac:dyDescent="0.35">
      <c r="A58" s="21"/>
      <c r="B58" s="21"/>
      <c r="C58" s="21"/>
      <c r="D58" s="21"/>
      <c r="E58" s="21"/>
      <c r="F58" s="8"/>
      <c r="G58" s="8"/>
      <c r="H58" s="8"/>
      <c r="I58" s="8"/>
      <c r="J58" s="12"/>
      <c r="K58" s="12"/>
      <c r="L58" s="12"/>
      <c r="M58" s="12"/>
    </row>
    <row r="59" spans="1:15" x14ac:dyDescent="0.35">
      <c r="A59" s="21"/>
      <c r="B59" s="21"/>
      <c r="C59" s="21"/>
      <c r="D59" s="21"/>
      <c r="E59" s="21"/>
      <c r="F59" s="8"/>
      <c r="G59" s="8"/>
      <c r="H59" s="8"/>
      <c r="I59" s="8"/>
      <c r="J59" s="12"/>
      <c r="K59" s="12"/>
      <c r="L59" s="12"/>
      <c r="M59" s="12"/>
    </row>
    <row r="60" spans="1:15" x14ac:dyDescent="0.35">
      <c r="A60" s="21"/>
      <c r="B60" s="21"/>
      <c r="C60" s="21"/>
      <c r="D60" s="21"/>
      <c r="E60" s="21"/>
      <c r="F60" s="8"/>
      <c r="G60" s="8"/>
      <c r="H60" s="8"/>
      <c r="I60" s="8"/>
      <c r="J60" s="12"/>
      <c r="K60" s="12"/>
      <c r="L60" s="12"/>
      <c r="M60" s="12"/>
    </row>
    <row r="61" spans="1:15" ht="16.5" customHeight="1" x14ac:dyDescent="0.35">
      <c r="A61" s="21"/>
      <c r="B61" s="21"/>
      <c r="C61" s="21"/>
      <c r="D61" s="21"/>
      <c r="E61" s="21"/>
      <c r="F61" s="8"/>
      <c r="G61" s="8"/>
      <c r="H61" s="8"/>
      <c r="I61" s="8"/>
      <c r="J61" s="12"/>
      <c r="K61" s="12"/>
      <c r="L61" s="12"/>
      <c r="M61" s="12"/>
    </row>
    <row r="62" spans="1:15" ht="15.75" customHeight="1" x14ac:dyDescent="0.35">
      <c r="A62" s="21"/>
      <c r="B62" s="21"/>
      <c r="C62" s="21"/>
      <c r="D62" s="21"/>
      <c r="E62" s="21"/>
      <c r="F62" s="8"/>
      <c r="G62" s="8"/>
      <c r="H62" s="8"/>
      <c r="I62" s="8"/>
      <c r="J62" s="12"/>
      <c r="K62" s="12"/>
      <c r="L62" s="12"/>
      <c r="M62" s="12"/>
    </row>
    <row r="63" spans="1:15" x14ac:dyDescent="0.35">
      <c r="A63" s="21"/>
      <c r="B63" s="21"/>
      <c r="C63" s="21"/>
      <c r="D63" s="21"/>
      <c r="E63" s="21"/>
      <c r="F63" s="8"/>
      <c r="G63" s="8"/>
      <c r="H63" s="8"/>
      <c r="I63" s="8"/>
      <c r="J63" s="12"/>
      <c r="K63" s="12"/>
      <c r="L63" s="12"/>
      <c r="M63" s="12"/>
    </row>
    <row r="64" spans="1:15" x14ac:dyDescent="0.35">
      <c r="A64" s="21"/>
      <c r="B64" s="21"/>
      <c r="C64" s="21"/>
      <c r="D64" s="21"/>
      <c r="E64" s="21"/>
      <c r="F64" s="8"/>
      <c r="G64" s="8"/>
      <c r="H64" s="8"/>
      <c r="I64" s="8"/>
      <c r="J64" s="12"/>
      <c r="K64" s="12"/>
      <c r="L64" s="12"/>
      <c r="M64" s="12"/>
    </row>
    <row r="65" spans="1:13" x14ac:dyDescent="0.35">
      <c r="A65" s="21"/>
      <c r="B65" s="21"/>
      <c r="C65" s="21"/>
      <c r="D65" s="21"/>
      <c r="E65" s="21"/>
      <c r="F65" s="8"/>
      <c r="G65" s="8"/>
      <c r="H65" s="8"/>
      <c r="I65" s="8"/>
      <c r="J65" s="12"/>
      <c r="K65" s="12"/>
      <c r="L65" s="12"/>
      <c r="M65" s="12"/>
    </row>
    <row r="66" spans="1:13" x14ac:dyDescent="0.35">
      <c r="A66" s="21"/>
      <c r="B66" s="21"/>
      <c r="C66" s="21"/>
      <c r="D66" s="21"/>
      <c r="E66" s="21"/>
      <c r="F66" s="8"/>
      <c r="G66" s="8"/>
      <c r="H66" s="8"/>
      <c r="I66" s="8"/>
      <c r="J66" s="12"/>
      <c r="K66" s="12"/>
      <c r="L66" s="12"/>
      <c r="M66" s="12"/>
    </row>
    <row r="67" spans="1:13" x14ac:dyDescent="0.35">
      <c r="A67" s="21"/>
      <c r="B67" s="21"/>
      <c r="C67" s="21"/>
      <c r="D67" s="21"/>
      <c r="E67" s="21"/>
      <c r="F67" s="8"/>
      <c r="G67" s="8"/>
      <c r="H67" s="8"/>
      <c r="I67" s="8"/>
      <c r="J67" s="12"/>
      <c r="K67" s="12"/>
      <c r="L67" s="12"/>
      <c r="M67" s="12"/>
    </row>
    <row r="68" spans="1:13" x14ac:dyDescent="0.35">
      <c r="A68" s="21"/>
      <c r="B68" s="21"/>
      <c r="C68" s="21"/>
      <c r="D68" s="21"/>
      <c r="E68" s="21"/>
      <c r="F68" s="8"/>
      <c r="G68" s="8"/>
      <c r="H68" s="8"/>
      <c r="I68" s="8"/>
      <c r="J68" s="12"/>
      <c r="K68" s="12"/>
      <c r="L68" s="12"/>
      <c r="M68" s="12"/>
    </row>
    <row r="69" spans="1:13" x14ac:dyDescent="0.35">
      <c r="A69" s="21"/>
      <c r="B69" s="21"/>
      <c r="C69" s="21"/>
      <c r="D69" s="21"/>
      <c r="E69" s="21"/>
      <c r="F69" s="8"/>
      <c r="G69" s="8"/>
      <c r="H69" s="8"/>
      <c r="I69" s="8"/>
      <c r="J69" s="12"/>
      <c r="K69" s="12"/>
      <c r="L69" s="12"/>
      <c r="M69" s="12"/>
    </row>
    <row r="70" spans="1:13" x14ac:dyDescent="0.35">
      <c r="A70" s="21"/>
      <c r="B70" s="21"/>
      <c r="C70" s="21"/>
      <c r="D70" s="21"/>
      <c r="E70" s="21"/>
      <c r="F70" s="8"/>
      <c r="G70" s="8"/>
      <c r="H70" s="8"/>
      <c r="I70" s="8"/>
      <c r="J70" s="12"/>
      <c r="K70" s="12"/>
      <c r="L70" s="12"/>
      <c r="M70" s="12"/>
    </row>
    <row r="71" spans="1:13" x14ac:dyDescent="0.35">
      <c r="A71" s="21"/>
      <c r="B71" s="21"/>
      <c r="C71" s="21"/>
      <c r="D71" s="21"/>
      <c r="E71" s="21"/>
      <c r="F71" s="8"/>
      <c r="G71" s="12"/>
      <c r="H71" s="12"/>
      <c r="I71" s="12"/>
      <c r="J71" s="12"/>
      <c r="K71" s="12"/>
      <c r="L71" s="12"/>
      <c r="M71" s="12"/>
    </row>
    <row r="72" spans="1:13" x14ac:dyDescent="0.35">
      <c r="A72" s="21"/>
      <c r="B72" s="21"/>
      <c r="C72" s="21"/>
      <c r="D72" s="21"/>
      <c r="E72" s="21"/>
      <c r="F72" s="8"/>
      <c r="G72" s="12"/>
      <c r="H72" s="12"/>
      <c r="I72" s="12"/>
      <c r="J72" s="12"/>
      <c r="K72" s="12"/>
      <c r="L72" s="12"/>
      <c r="M72" s="12"/>
    </row>
    <row r="73" spans="1:13" x14ac:dyDescent="0.35">
      <c r="A73" s="21"/>
      <c r="B73" s="21"/>
      <c r="C73" s="21"/>
      <c r="D73" s="21"/>
      <c r="E73" s="21"/>
      <c r="F73" s="8"/>
      <c r="G73" s="12"/>
      <c r="H73" s="12"/>
      <c r="I73" s="12"/>
      <c r="J73" s="12"/>
      <c r="K73" s="12"/>
      <c r="L73" s="12"/>
      <c r="M73" s="12"/>
    </row>
    <row r="74" spans="1:13" x14ac:dyDescent="0.35">
      <c r="A74" s="21"/>
      <c r="B74" s="21"/>
      <c r="C74" s="21"/>
      <c r="D74" s="21"/>
      <c r="E74" s="21"/>
      <c r="F74" s="8"/>
      <c r="G74" s="12"/>
      <c r="H74" s="12"/>
      <c r="I74" s="12"/>
      <c r="J74" s="12"/>
      <c r="K74" s="12"/>
      <c r="L74" s="12"/>
      <c r="M74" s="12"/>
    </row>
    <row r="75" spans="1:13" x14ac:dyDescent="0.35">
      <c r="A75" s="21"/>
      <c r="B75" s="21"/>
      <c r="C75" s="21"/>
      <c r="D75" s="21"/>
      <c r="E75" s="21"/>
      <c r="F75" s="8"/>
      <c r="G75" s="12"/>
      <c r="H75" s="12"/>
      <c r="I75" s="12"/>
      <c r="J75" s="12"/>
      <c r="K75" s="12"/>
      <c r="L75" s="12"/>
      <c r="M75" s="12"/>
    </row>
    <row r="76" spans="1:13" x14ac:dyDescent="0.35">
      <c r="A76" s="21"/>
      <c r="B76" s="21"/>
      <c r="C76" s="21"/>
      <c r="D76" s="21"/>
      <c r="E76" s="21"/>
      <c r="F76" s="8"/>
      <c r="G76" s="12"/>
      <c r="H76" s="12"/>
      <c r="I76" s="12"/>
      <c r="J76" s="12"/>
      <c r="K76" s="12"/>
      <c r="L76" s="12"/>
      <c r="M76" s="12"/>
    </row>
    <row r="77" spans="1:13" x14ac:dyDescent="0.35">
      <c r="A77" s="21"/>
      <c r="B77" s="21"/>
      <c r="C77" s="21"/>
      <c r="D77" s="21"/>
      <c r="E77" s="21"/>
      <c r="F77" s="8"/>
      <c r="G77" s="12"/>
      <c r="H77" s="12"/>
      <c r="I77" s="12"/>
      <c r="J77" s="12"/>
      <c r="K77" s="12"/>
      <c r="L77" s="12"/>
      <c r="M77" s="12"/>
    </row>
    <row r="78" spans="1:13" x14ac:dyDescent="0.35">
      <c r="A78" s="21"/>
      <c r="B78" s="21"/>
      <c r="C78" s="21"/>
      <c r="D78" s="21"/>
      <c r="E78" s="21"/>
      <c r="F78" s="8"/>
      <c r="G78" s="12"/>
      <c r="H78" s="12"/>
      <c r="I78" s="12"/>
      <c r="J78" s="12"/>
      <c r="K78" s="12"/>
      <c r="L78" s="12"/>
      <c r="M78" s="12"/>
    </row>
    <row r="79" spans="1:13" x14ac:dyDescent="0.35">
      <c r="A79" s="21"/>
      <c r="B79" s="21"/>
      <c r="C79" s="21"/>
      <c r="D79" s="21"/>
      <c r="E79" s="21"/>
      <c r="F79" s="8"/>
      <c r="G79" s="12"/>
      <c r="H79" s="12"/>
      <c r="I79" s="12"/>
      <c r="J79" s="12"/>
      <c r="K79" s="12"/>
      <c r="L79" s="12"/>
      <c r="M79" s="12"/>
    </row>
    <row r="80" spans="1:13" x14ac:dyDescent="0.35">
      <c r="A80" s="21"/>
      <c r="B80" s="21"/>
      <c r="C80" s="21"/>
      <c r="D80" s="21"/>
      <c r="E80" s="21"/>
      <c r="F80" s="8"/>
      <c r="G80" s="12"/>
      <c r="H80" s="12"/>
      <c r="I80" s="12"/>
      <c r="J80" s="12"/>
      <c r="K80" s="12"/>
      <c r="L80" s="12"/>
      <c r="M80" s="12"/>
    </row>
    <row r="81" spans="1:13" x14ac:dyDescent="0.35">
      <c r="A81" s="21"/>
      <c r="B81" s="21"/>
      <c r="C81" s="21"/>
      <c r="D81" s="21"/>
      <c r="E81" s="21"/>
      <c r="F81" s="8"/>
      <c r="G81" s="12"/>
      <c r="H81" s="12"/>
      <c r="I81" s="12"/>
      <c r="J81" s="12"/>
      <c r="K81" s="12"/>
      <c r="L81" s="12"/>
      <c r="M81" s="12"/>
    </row>
    <row r="82" spans="1:13" x14ac:dyDescent="0.35">
      <c r="A82" s="21"/>
      <c r="B82" s="21"/>
      <c r="C82" s="21"/>
      <c r="D82" s="21"/>
      <c r="E82" s="21"/>
      <c r="F82" s="8"/>
      <c r="G82" s="12"/>
      <c r="H82" s="12"/>
      <c r="I82" s="12"/>
      <c r="J82" s="12"/>
      <c r="K82" s="12"/>
      <c r="L82" s="12"/>
      <c r="M82" s="12"/>
    </row>
    <row r="83" spans="1:13" x14ac:dyDescent="0.35">
      <c r="A83" s="21"/>
      <c r="B83" s="21"/>
      <c r="C83" s="21"/>
      <c r="D83" s="21"/>
      <c r="E83" s="21"/>
      <c r="F83" s="8"/>
      <c r="G83" s="12"/>
      <c r="H83" s="12"/>
      <c r="I83" s="12"/>
      <c r="J83" s="12"/>
      <c r="K83" s="12"/>
      <c r="L83" s="12"/>
      <c r="M83" s="12"/>
    </row>
  </sheetData>
  <sortState ref="A4:E61">
    <sortCondition ref="A4"/>
  </sortState>
  <mergeCells count="1">
    <mergeCell ref="A51:E83"/>
  </mergeCells>
  <conditionalFormatting sqref="D50:E50 H6:H9 H44:H45 H47:H49 H11:H18 H20:H21 H23:H24 H30:H34 H36:H37 H39:H42 H26:H28">
    <cfRule type="duplicateValues" dxfId="11" priority="137" stopIfTrue="1"/>
  </conditionalFormatting>
  <conditionalFormatting sqref="G44:G45 G6:G9 G47:G49 G11:G18 G20:G21 G23:G24 G30:G34 G36:G37 G39:G42 G26:G28">
    <cfRule type="duplicateValues" dxfId="10" priority="152" stopIfTrue="1"/>
  </conditionalFormatting>
  <conditionalFormatting sqref="F43">
    <cfRule type="duplicateValues" dxfId="9" priority="14" stopIfTrue="1"/>
  </conditionalFormatting>
  <conditionalFormatting sqref="F46">
    <cfRule type="duplicateValues" dxfId="8" priority="13" stopIfTrue="1"/>
  </conditionalFormatting>
  <conditionalFormatting sqref="F19">
    <cfRule type="duplicateValues" dxfId="7" priority="11" stopIfTrue="1"/>
  </conditionalFormatting>
  <conditionalFormatting sqref="F22">
    <cfRule type="duplicateValues" dxfId="6" priority="10" stopIfTrue="1"/>
  </conditionalFormatting>
  <conditionalFormatting sqref="F35">
    <cfRule type="duplicateValues" dxfId="5" priority="8" stopIfTrue="1"/>
  </conditionalFormatting>
  <conditionalFormatting sqref="F29">
    <cfRule type="duplicateValues" dxfId="4" priority="6" stopIfTrue="1"/>
  </conditionalFormatting>
  <conditionalFormatting sqref="F38">
    <cfRule type="duplicateValues" dxfId="3" priority="5" stopIfTrue="1"/>
  </conditionalFormatting>
  <conditionalFormatting sqref="F10">
    <cfRule type="duplicateValues" dxfId="2" priority="2" stopIfTrue="1"/>
  </conditionalFormatting>
  <conditionalFormatting sqref="D6:D49">
    <cfRule type="duplicateValues" dxfId="1" priority="174" stopIfTrue="1"/>
  </conditionalFormatting>
  <conditionalFormatting sqref="F25">
    <cfRule type="duplicateValues" dxfId="0" priority="176" stopIfTrue="1"/>
  </conditionalFormatting>
  <dataValidations count="8">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5:C19 C49:C50 C34:C44 C6:C13 C23:C25 C29:C30">
      <formula1>6</formula1>
    </dataValidation>
    <dataValidation type="list" allowBlank="1" showInputMessage="1" showErrorMessage="1" sqref="A49:A50">
      <formula1>$L$6:$L$290</formula1>
    </dataValidation>
    <dataValidation type="list" allowBlank="1" showInputMessage="1" showErrorMessage="1" sqref="A43:A48 A14">
      <formula1>$L$6:$L$326</formula1>
    </dataValidation>
    <dataValidation type="list" allowBlank="1" showInputMessage="1" showErrorMessage="1" sqref="A40:A42 A30 A15:A19 A23:A25 A8 A34:A38">
      <formula1>$L$6:$L$291</formula1>
    </dataValidation>
    <dataValidation type="list" allowBlank="1" showInputMessage="1" showErrorMessage="1" sqref="A39 A9:A13 A6:A7">
      <formula1>$L$6:$L$227</formula1>
    </dataValidation>
    <dataValidation type="list" allowBlank="1" showInputMessage="1" showErrorMessage="1" sqref="A29">
      <formula1>$L$6:$L$236</formula1>
    </dataValidation>
    <dataValidation type="list" allowBlank="1" showInputMessage="1" showErrorMessage="1" sqref="A31:A33 A27:A28">
      <formula1>$L$6:$L$298</formula1>
    </dataValidation>
    <dataValidation type="decimal" operator="lessThanOrEqual" allowBlank="1" showErrorMessage="1" errorTitle="Umorzenia" error="Kwoty FlowOut są wprowadzane ze znakiem ujemnym." sqref="H43 H46 H25 H19 H22 H35 H29 H38 H10">
      <formula1>0</formula1>
    </dataValidation>
  </dataValidations>
  <pageMargins left="0.7" right="0.7"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2023-04-14T16:52:05Z</cp:lastPrinted>
  <dcterms:created xsi:type="dcterms:W3CDTF">2021-04-15T08:04:40Z</dcterms:created>
  <dcterms:modified xsi:type="dcterms:W3CDTF">2023-04-14T16:52:18Z</dcterms:modified>
</cp:coreProperties>
</file>